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5 класс" sheetId="1" r:id="rId1"/>
  </sheets>
  <definedNames>
    <definedName name="_xlnm._FilterDatabase" localSheetId="0" hidden="1">'5 класс'!$A$10:$P$10</definedName>
  </definedNames>
  <calcPr fullCalcOnLoad="1"/>
</workbook>
</file>

<file path=xl/sharedStrings.xml><?xml version="1.0" encoding="utf-8"?>
<sst xmlns="http://schemas.openxmlformats.org/spreadsheetml/2006/main" count="459" uniqueCount="190">
  <si>
    <t>Всероссийская олимпиада школьников</t>
  </si>
  <si>
    <t>I этап (школьный), 2017 - 2018 учебный год</t>
  </si>
  <si>
    <t>Итоговый протокол по предмету: История</t>
  </si>
  <si>
    <t>Классы олимпиады: 5</t>
  </si>
  <si>
    <t>№</t>
  </si>
  <si>
    <t>ФИО</t>
  </si>
  <si>
    <t>Пол</t>
  </si>
  <si>
    <t>Класс</t>
  </si>
  <si>
    <t>Учебное заведение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</si>
  <si>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</si>
  <si>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</si>
  <si>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</si>
  <si>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</si>
  <si>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</si>
  <si>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</si>
  <si>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</si>
  <si>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Итого</t>
  </si>
  <si>
    <t>Призер / Победитель</t>
  </si>
  <si>
    <t>Соколенко Елизавета Андреевна</t>
  </si>
  <si>
    <t>Ж</t>
  </si>
  <si>
    <t xml:space="preserve">МОУ СОШ №1 город Георгиевск                                                                    </t>
  </si>
  <si>
    <t>Агабекян Артём Витальевич</t>
  </si>
  <si>
    <t>М</t>
  </si>
  <si>
    <t>Горелков Даниил Николаевич</t>
  </si>
  <si>
    <t>Еланский Даниил Александрович</t>
  </si>
  <si>
    <t>Ставропольский край, Георгиевский городской округ</t>
  </si>
  <si>
    <t>Лю Богдан Рудольфович</t>
  </si>
  <si>
    <t xml:space="preserve">МБОУ гимназия №2  город Георгиевск                                                                                  </t>
  </si>
  <si>
    <t>Победитель</t>
  </si>
  <si>
    <t>Губанов Даниил Николаевич</t>
  </si>
  <si>
    <t>Призер</t>
  </si>
  <si>
    <t>Воробьёв Иван Сергеевич</t>
  </si>
  <si>
    <t>Вещуева Софья Сергеевна</t>
  </si>
  <si>
    <t>Смыгина Ярослава Геннадьевна</t>
  </si>
  <si>
    <t>Куренков Виталий Витальевич</t>
  </si>
  <si>
    <t>Чапаева Полина Сергеевна</t>
  </si>
  <si>
    <t>Кушко Илья Васильевич</t>
  </si>
  <si>
    <t>Назаренко  Анна  Владимировна</t>
  </si>
  <si>
    <t xml:space="preserve">МОУ СОШ №3 город Георгиевск                                                                                        </t>
  </si>
  <si>
    <t xml:space="preserve">Грицанова  Доминика  Руслановна </t>
  </si>
  <si>
    <t>Мнацаканова  Аделина  Романовна</t>
  </si>
  <si>
    <t xml:space="preserve">Черноусова  Вероника  Витальевна </t>
  </si>
  <si>
    <t>Кеба  Кирилл  Сергеевич</t>
  </si>
  <si>
    <t>Семенякина   Дарья  Александровна</t>
  </si>
  <si>
    <t>Туркинова  Елизавета  Романовна</t>
  </si>
  <si>
    <t>Дьякова  Любовь  Павловна</t>
  </si>
  <si>
    <t>Геворкян  Ирина  Эриковна</t>
  </si>
  <si>
    <t>Несин Илья Витальевич</t>
  </si>
  <si>
    <t xml:space="preserve">МБОУ СОШ №4 город Георгиевск                                                                                        </t>
  </si>
  <si>
    <t>Мушегян Арсен Ашотович</t>
  </si>
  <si>
    <t>Баева Ярослава Борисовна</t>
  </si>
  <si>
    <t>Носова Екатерина Алексеевна</t>
  </si>
  <si>
    <t>Гурджиева Анна Сергеевна</t>
  </si>
  <si>
    <t>Асцатурян Арамаис Ашотович</t>
  </si>
  <si>
    <t>Галионцев Станислав Андреевич</t>
  </si>
  <si>
    <t>Чернобаев Андрей Владимирович</t>
  </si>
  <si>
    <t>Бекетов Никита Владимирович</t>
  </si>
  <si>
    <t>Киман Анна Владимировна</t>
  </si>
  <si>
    <t>Бородина Наталья Стефановна</t>
  </si>
  <si>
    <t>Егоров  Владислав Олегович</t>
  </si>
  <si>
    <t>Оганесян Сусанна Гагиковна</t>
  </si>
  <si>
    <t>Бекетов Даниил Владимирович</t>
  </si>
  <si>
    <t>Скидан Владислав Олегович</t>
  </si>
  <si>
    <t>Иванов   Максим Николаевич</t>
  </si>
  <si>
    <t>Валиуллина  Виолетта Руслановна</t>
  </si>
  <si>
    <t xml:space="preserve">МОУ СОШ №5 город Георгиевск                                                                   </t>
  </si>
  <si>
    <t>Свечников Виктор Алексеевич</t>
  </si>
  <si>
    <t>Калиян Владислав Мовсесович</t>
  </si>
  <si>
    <t>Киреева Дарья Александровна</t>
  </si>
  <si>
    <t xml:space="preserve">МБОУ СОШ №6 город Георгиевск                                                                                         </t>
  </si>
  <si>
    <t>Аванесянц Ангелина Артемовна</t>
  </si>
  <si>
    <t>Коваленко Павел Михайлович</t>
  </si>
  <si>
    <t>Глывин Артём Николаевич</t>
  </si>
  <si>
    <t>Погосян Анна Кареновна</t>
  </si>
  <si>
    <t>Данилян Диана Арменовна</t>
  </si>
  <si>
    <t>Ильинов Илья Андреевич</t>
  </si>
  <si>
    <t xml:space="preserve">МБОУ СОШ №7 город Георгиевск                                                                                         </t>
  </si>
  <si>
    <t>Забелина Ангелина Феликсовна</t>
  </si>
  <si>
    <t>Тарасов Андрей Дмитриевич</t>
  </si>
  <si>
    <t>Дронов Данила Тарасович</t>
  </si>
  <si>
    <t>Дедер Валерия Александровна</t>
  </si>
  <si>
    <t>Агбабов Артем Евгеньевич</t>
  </si>
  <si>
    <t xml:space="preserve">МОУ СОШ №9 город Георгиевск                                                                                         </t>
  </si>
  <si>
    <t>Овакимян Эрик Артурович</t>
  </si>
  <si>
    <t>Лазарян Диана Кареновна</t>
  </si>
  <si>
    <t>Козлова Лолита Витальевна</t>
  </si>
  <si>
    <t xml:space="preserve">МКОУ СОШ №11 Георгиевского р-на                                                                         </t>
  </si>
  <si>
    <t>Лущик Римма Владимировна</t>
  </si>
  <si>
    <t>Тер-Степанян Арсен Витальевич</t>
  </si>
  <si>
    <t xml:space="preserve">МБОУ СОШ №12 Георгиевского р-на                                                                  </t>
  </si>
  <si>
    <t>Белоглазов Михаил Юрьевич</t>
  </si>
  <si>
    <t>Даллакян Давид Каренович</t>
  </si>
  <si>
    <t>Новосельцева Вилена Сергеевна</t>
  </si>
  <si>
    <t>Шпилевой Алексей Игоревич</t>
  </si>
  <si>
    <t>Гуенко Руслан Сергеевич</t>
  </si>
  <si>
    <t>Соболевская Ангелина Вадимовна</t>
  </si>
  <si>
    <t>Фолян Нина Артаковна</t>
  </si>
  <si>
    <t>Дерезко Илья Игоревич</t>
  </si>
  <si>
    <t>Коваленко Анна Сергеевна</t>
  </si>
  <si>
    <t xml:space="preserve">МБОУ  СОШ №13 станицы Незлобной                                                </t>
  </si>
  <si>
    <t>Джумаян Ильич Каренович</t>
  </si>
  <si>
    <t>Делиев Георгий Юрьевич</t>
  </si>
  <si>
    <t xml:space="preserve">МБОУ СОШ №15 Георгиевского р-на                                                                     </t>
  </si>
  <si>
    <t>Тоноянц Вазген Арменович</t>
  </si>
  <si>
    <t>Хачатрян Алина Ашотовна</t>
  </si>
  <si>
    <t>Синчинова София Романовна</t>
  </si>
  <si>
    <t>Гасайниев Магомед Рамазанович</t>
  </si>
  <si>
    <t>Переведенцева Юлия Витальевна</t>
  </si>
  <si>
    <t>Видинеев Егор Алексеевич</t>
  </si>
  <si>
    <t>Дерябова Виолетта Сергеевна</t>
  </si>
  <si>
    <t>Осминин Ярослав Игоревич</t>
  </si>
  <si>
    <t xml:space="preserve">МБОУ СОШ №16 Георгиевского р-на                                                                    </t>
  </si>
  <si>
    <t>Парфенов Богдан Алексеевич</t>
  </si>
  <si>
    <t>Петренко Снежана Юрьевна</t>
  </si>
  <si>
    <t>Антипов  Артем Александрович</t>
  </si>
  <si>
    <t>Репицкая Злата Александровна</t>
  </si>
  <si>
    <t>Гужвиев Данил Иванович</t>
  </si>
  <si>
    <t>Петриченко  Ирина Владимировна</t>
  </si>
  <si>
    <t>Аралов Дмитрий Евгеньевич</t>
  </si>
  <si>
    <t>Куликов Евгений Васильевич</t>
  </si>
  <si>
    <t>Кадомцева Алина Александровна</t>
  </si>
  <si>
    <t>МБОУ СОШ № 17 им. И.Л. Козыря пос. Шаумянского Георгиевского р-на</t>
  </si>
  <si>
    <t>Майстренко Артём Михайлович</t>
  </si>
  <si>
    <t>Ерофеева Ксения Николаевна</t>
  </si>
  <si>
    <t>Голованов Илья Сергеевич</t>
  </si>
  <si>
    <t>МБОУ СОШ №18 Георгиевского р-на</t>
  </si>
  <si>
    <t>Бицоев Руслан Васильевич</t>
  </si>
  <si>
    <t>Несмачный Виктор Александрович</t>
  </si>
  <si>
    <t>Дамер Михаил  Николаевич</t>
  </si>
  <si>
    <t>Бирюков Артем Юрьевич</t>
  </si>
  <si>
    <t>Лысикова Яна Александровна</t>
  </si>
  <si>
    <t xml:space="preserve">МКОУ СОШ №19 Георгиевского р-на                                                                 </t>
  </si>
  <si>
    <t>Суздальцева Дарья Денисовна</t>
  </si>
  <si>
    <t>Григорова Екатерина Сергеевна</t>
  </si>
  <si>
    <t>Колещатая   Алина Антоновна</t>
  </si>
  <si>
    <t xml:space="preserve">МБОУ СОШ №20 Георгиевского р-на                                                                       </t>
  </si>
  <si>
    <t>Лысенко   Александр Александрович</t>
  </si>
  <si>
    <t>Арушанян    Алла Артуровна</t>
  </si>
  <si>
    <t>Бутырских Иван Александрович</t>
  </si>
  <si>
    <t xml:space="preserve">МБОУ  СОШ №21 Георгиевского городского округа                                                                     </t>
  </si>
  <si>
    <t>Пустовалов Андрей Александрович</t>
  </si>
  <si>
    <t>Сапронов Александр Сергеевич</t>
  </si>
  <si>
    <t>Мазитова Ольга Александровна</t>
  </si>
  <si>
    <t>Москляков  Роман Станиславович</t>
  </si>
  <si>
    <t>Гришко Ева Валерьевна</t>
  </si>
  <si>
    <t>Магомедгаджиев Руслан Ибрагимович</t>
  </si>
  <si>
    <t>Анфиногенов Данил Валерьевич</t>
  </si>
  <si>
    <t xml:space="preserve">МБОУ СОШ № 22 Георгиевского городского округа                                                            </t>
  </si>
  <si>
    <t>Шестопалов Сергей Сергеевич</t>
  </si>
  <si>
    <t>Стрельников Артем Александрович</t>
  </si>
  <si>
    <t xml:space="preserve">МБОУ СОШ №23 Георгиевского р-на                                                        </t>
  </si>
  <si>
    <t>Дудов Артем Валерьевич</t>
  </si>
  <si>
    <t>Лычагина Лолита Дмитриевна</t>
  </si>
  <si>
    <t>Петрашенко София Георгиевна</t>
  </si>
  <si>
    <t xml:space="preserve">МБОУ СОШ №24 Георгиевского р-на                                               </t>
  </si>
  <si>
    <t>Пилоян Диана Роландовна</t>
  </si>
  <si>
    <t>Пархоменко  Софья Александровна</t>
  </si>
  <si>
    <t>Рябков Сергей Андреевич</t>
  </si>
  <si>
    <t>Грибенчиков Илья Тимофеевич</t>
  </si>
  <si>
    <t xml:space="preserve">МБОУ СОШ №25 Георгиевского р-на                                                           </t>
  </si>
  <si>
    <t>Салихова Амили Руслановна</t>
  </si>
  <si>
    <t>Касимов Рустам Расулович</t>
  </si>
  <si>
    <t>Кашарный Виктор Романович</t>
  </si>
  <si>
    <t xml:space="preserve">МБОУ СОШ №26 Георгиевского р-на                                    </t>
  </si>
  <si>
    <t>Харская Яна Сергеевна</t>
  </si>
  <si>
    <t>Пыльцын Вячеслав Сергеевич</t>
  </si>
  <si>
    <t>Интезарян Алина Артуровна</t>
  </si>
  <si>
    <t>Любчиков Илья Алексеевич</t>
  </si>
  <si>
    <t>Борисенко Нина Николаевна</t>
  </si>
  <si>
    <t>Арустамян Артём Альбертович</t>
  </si>
  <si>
    <t>Чурилов Артём Дмитриевич</t>
  </si>
  <si>
    <t>Магомедов  Ильяс Камилович</t>
  </si>
  <si>
    <t xml:space="preserve">МКОУ СОШ №27 Георгиевского р-на                                                                     </t>
  </si>
  <si>
    <t>Магомедова  Марина Мухтаровна</t>
  </si>
  <si>
    <t>Магомедова  Анастасия Физулиевна</t>
  </si>
  <si>
    <t>Беззатеева Александра Евгеньевна</t>
  </si>
  <si>
    <t>МКОУ СОШ №28  Георгиевский р-она</t>
  </si>
  <si>
    <t>Синюгин Вячеслав Денисович</t>
  </si>
  <si>
    <t>Исаев Рамазан Замирович</t>
  </si>
  <si>
    <t>Амиргамзаева Аминат Курбанхидирнасовна</t>
  </si>
  <si>
    <t>Кунациев Ислам Казимулаевич</t>
  </si>
  <si>
    <t>Курбанова Имара Ибрагимовна</t>
  </si>
  <si>
    <t>Тимофеева Ксения Андреевна</t>
  </si>
  <si>
    <t xml:space="preserve">МБОУ СОШ №29 г.Георгиевск                                                                                    </t>
  </si>
  <si>
    <t>Соколов Виктор Анастасович</t>
  </si>
  <si>
    <t>Евдокимова Татьяна Игоревна</t>
  </si>
  <si>
    <t>Дубчак Дарья Алексеевна</t>
  </si>
  <si>
    <t>Брылёв Дмитрий Витальевич</t>
  </si>
  <si>
    <t>Коротков Герман Денисович</t>
  </si>
  <si>
    <t>Матин Даниил Константинович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</si>
</sst>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39" fillId="33" borderId="16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workbookViewId="0" topLeftCell="A1">
      <selection activeCell="G142" sqref="G142"/>
    </sheetView>
  </sheetViews>
  <sheetFormatPr defaultColWidth="9.140625" defaultRowHeight="15"/>
  <cols>
    <col min="1" max="1" width="4.00390625" style="0" customWidth="1"/>
    <col min="2" max="2" width="30.28125" style="0" customWidth="1"/>
    <col min="3" max="3" width="6.00390625" style="0" customWidth="1"/>
    <col min="4" max="4" width="8.00390625" style="0" customWidth="1"/>
    <col min="5" max="5" width="27.57421875" style="0" customWidth="1"/>
    <col min="13" max="13" width="10.00390625" style="0" customWidth="1"/>
    <col min="14" max="14" width="15.00390625" style="0" customWidth="1"/>
  </cols>
  <sheetData>
    <row r="1" spans="1:14" ht="18">
      <c r="A1" s="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8">
      <c r="A6" s="3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8">
      <c r="A8" s="3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6" s="7" customFormat="1" ht="27" thickBot="1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5" t="s">
        <v>13</v>
      </c>
      <c r="K10" s="5" t="s">
        <v>14</v>
      </c>
      <c r="L10" s="5" t="s">
        <v>15</v>
      </c>
      <c r="M10" s="5" t="s">
        <v>16</v>
      </c>
      <c r="N10" s="6" t="s">
        <v>17</v>
      </c>
      <c r="P10" s="7">
        <v>100</v>
      </c>
    </row>
    <row r="11" spans="1:16" s="7" customFormat="1" ht="15">
      <c r="A11" s="8">
        <v>1</v>
      </c>
      <c r="B11" s="8" t="s">
        <v>81</v>
      </c>
      <c r="C11" s="8" t="s">
        <v>22</v>
      </c>
      <c r="D11" s="8">
        <v>5</v>
      </c>
      <c r="E11" s="8" t="s">
        <v>82</v>
      </c>
      <c r="F11" s="8">
        <v>20</v>
      </c>
      <c r="G11" s="8">
        <v>5</v>
      </c>
      <c r="H11" s="8">
        <v>10</v>
      </c>
      <c r="I11" s="8">
        <v>10</v>
      </c>
      <c r="J11" s="8">
        <v>5</v>
      </c>
      <c r="K11" s="8">
        <v>12</v>
      </c>
      <c r="L11" s="8">
        <v>12</v>
      </c>
      <c r="M11" s="8">
        <v>74</v>
      </c>
      <c r="N11" s="8" t="s">
        <v>28</v>
      </c>
      <c r="P11" s="7" t="e">
        <f>IF(M11=#REF!,#REF!,IF(AND(M11/$P$10&gt;=0.6,$A11/$A$63&lt;=0.4,$A11=1),"Победитель",IF(AND(M11/$P$10&gt;=0.5,$A11/$A$63&lt;=0.4),"Призер","")))</f>
        <v>#REF!</v>
      </c>
    </row>
    <row r="12" spans="1:16" s="7" customFormat="1" ht="15">
      <c r="A12" s="8">
        <v>2</v>
      </c>
      <c r="B12" s="8" t="s">
        <v>26</v>
      </c>
      <c r="C12" s="8" t="s">
        <v>22</v>
      </c>
      <c r="D12" s="8">
        <v>5</v>
      </c>
      <c r="E12" s="8" t="s">
        <v>27</v>
      </c>
      <c r="F12" s="8">
        <v>14</v>
      </c>
      <c r="G12" s="8">
        <v>10</v>
      </c>
      <c r="H12" s="8">
        <v>10</v>
      </c>
      <c r="I12" s="8">
        <v>10</v>
      </c>
      <c r="J12" s="8">
        <v>15</v>
      </c>
      <c r="K12" s="8">
        <v>6</v>
      </c>
      <c r="L12" s="8">
        <v>8</v>
      </c>
      <c r="M12" s="8">
        <v>73</v>
      </c>
      <c r="N12" s="8" t="s">
        <v>28</v>
      </c>
      <c r="P12" s="7" t="str">
        <f>IF(M12=M11,P11,IF(AND(M12/$P$10&gt;=0.6,$A12/$A$21&lt;=0.4,$A12=1),"Победитель",IF(AND(M12/$P$10&gt;=0.5,$A12/$A$21&lt;=0.4),"Призер","")))</f>
        <v>Призер</v>
      </c>
    </row>
    <row r="13" spans="1:16" s="7" customFormat="1" ht="15">
      <c r="A13" s="9">
        <v>3</v>
      </c>
      <c r="B13" s="9" t="s">
        <v>29</v>
      </c>
      <c r="C13" s="9" t="s">
        <v>22</v>
      </c>
      <c r="D13" s="9">
        <v>5</v>
      </c>
      <c r="E13" s="9" t="s">
        <v>27</v>
      </c>
      <c r="F13" s="9">
        <v>14</v>
      </c>
      <c r="G13" s="9">
        <v>15</v>
      </c>
      <c r="H13" s="9">
        <v>10</v>
      </c>
      <c r="I13" s="9">
        <v>9</v>
      </c>
      <c r="J13" s="9">
        <v>10</v>
      </c>
      <c r="K13" s="9">
        <v>6</v>
      </c>
      <c r="L13" s="9">
        <v>8</v>
      </c>
      <c r="M13" s="9">
        <v>72</v>
      </c>
      <c r="N13" s="9" t="s">
        <v>30</v>
      </c>
      <c r="P13" s="7" t="str">
        <f>IF(M13=M12,P12,IF(AND(M13/$P$10&gt;=0.6,$A13/$A$21&lt;=0.4,$A13=1),"Победитель",IF(AND(M13/$P$10&gt;=0.5,$A13/$A$21&lt;=0.4),"Призер","")))</f>
        <v>Призер</v>
      </c>
    </row>
    <row r="14" spans="1:16" s="7" customFormat="1" ht="15">
      <c r="A14" s="10">
        <v>4</v>
      </c>
      <c r="B14" s="11" t="s">
        <v>88</v>
      </c>
      <c r="C14" s="11" t="s">
        <v>22</v>
      </c>
      <c r="D14" s="11">
        <v>5</v>
      </c>
      <c r="E14" s="11" t="s">
        <v>89</v>
      </c>
      <c r="F14" s="11">
        <v>12</v>
      </c>
      <c r="G14" s="11">
        <v>10</v>
      </c>
      <c r="H14" s="11">
        <v>10</v>
      </c>
      <c r="I14" s="11">
        <v>9</v>
      </c>
      <c r="J14" s="11">
        <v>5</v>
      </c>
      <c r="K14" s="11">
        <v>9</v>
      </c>
      <c r="L14" s="11">
        <v>14</v>
      </c>
      <c r="M14" s="11">
        <v>69</v>
      </c>
      <c r="N14" s="12" t="s">
        <v>28</v>
      </c>
      <c r="P14" s="7" t="str">
        <f>IF(M14=M13,P13,IF(AND(M14/$P$10&gt;=0.6,$A14/$A$73&lt;=0.4,$A14=1),"Победитель",IF(AND(M14/$P$10&gt;=0.5,$A14/$A$73&lt;=0.4),"Призер","")))</f>
        <v>Призер</v>
      </c>
    </row>
    <row r="15" spans="1:16" s="7" customFormat="1" ht="15">
      <c r="A15" s="10">
        <v>5</v>
      </c>
      <c r="B15" s="11" t="s">
        <v>31</v>
      </c>
      <c r="C15" s="11" t="s">
        <v>22</v>
      </c>
      <c r="D15" s="11">
        <v>5</v>
      </c>
      <c r="E15" s="11" t="s">
        <v>27</v>
      </c>
      <c r="F15" s="11">
        <v>16</v>
      </c>
      <c r="G15" s="11">
        <v>10</v>
      </c>
      <c r="H15" s="11">
        <v>0</v>
      </c>
      <c r="I15" s="11">
        <v>9</v>
      </c>
      <c r="J15" s="11">
        <v>15</v>
      </c>
      <c r="K15" s="11">
        <v>6</v>
      </c>
      <c r="L15" s="11">
        <v>12</v>
      </c>
      <c r="M15" s="11">
        <v>68</v>
      </c>
      <c r="N15" s="12" t="s">
        <v>30</v>
      </c>
      <c r="P15" s="7">
        <f>IF(M15=M14,P14,IF(AND(M15/$P$10&gt;=0.6,$A15/$A$21&lt;=0.4,$A15=1),"Победитель",IF(AND(M15/$P$10&gt;=0.5,$A15/$A$21&lt;=0.4),"Призер","")))</f>
      </c>
    </row>
    <row r="16" spans="1:16" s="7" customFormat="1" ht="15">
      <c r="A16" s="8">
        <v>6</v>
      </c>
      <c r="B16" s="11" t="s">
        <v>90</v>
      </c>
      <c r="C16" s="11" t="s">
        <v>22</v>
      </c>
      <c r="D16" s="11">
        <v>5</v>
      </c>
      <c r="E16" s="11" t="s">
        <v>89</v>
      </c>
      <c r="F16" s="11">
        <v>20</v>
      </c>
      <c r="G16" s="11">
        <v>8</v>
      </c>
      <c r="H16" s="11">
        <v>10</v>
      </c>
      <c r="I16" s="11">
        <v>9</v>
      </c>
      <c r="J16" s="11">
        <v>10</v>
      </c>
      <c r="K16" s="11">
        <v>6</v>
      </c>
      <c r="L16" s="11">
        <v>4</v>
      </c>
      <c r="M16" s="11">
        <v>67</v>
      </c>
      <c r="N16" s="12" t="s">
        <v>30</v>
      </c>
      <c r="P16" s="7" t="str">
        <f>IF(M16=M15,P15,IF(AND(M16/$P$10&gt;=0.6,$A16/$A$73&lt;=0.4,$A16=1),"Победитель",IF(AND(M16/$P$10&gt;=0.5,$A16/$A$73&lt;=0.4),"Призер","")))</f>
        <v>Призер</v>
      </c>
    </row>
    <row r="17" spans="1:16" s="7" customFormat="1" ht="15">
      <c r="A17" s="8">
        <v>7</v>
      </c>
      <c r="B17" s="11" t="s">
        <v>68</v>
      </c>
      <c r="C17" s="11" t="s">
        <v>19</v>
      </c>
      <c r="D17" s="11">
        <v>5</v>
      </c>
      <c r="E17" s="11" t="s">
        <v>69</v>
      </c>
      <c r="F17" s="11">
        <v>14</v>
      </c>
      <c r="G17" s="11">
        <v>10</v>
      </c>
      <c r="H17" s="11">
        <v>10</v>
      </c>
      <c r="I17" s="11">
        <v>9</v>
      </c>
      <c r="J17" s="11">
        <v>10</v>
      </c>
      <c r="K17" s="11">
        <v>9</v>
      </c>
      <c r="L17" s="11">
        <v>4</v>
      </c>
      <c r="M17" s="11">
        <v>66</v>
      </c>
      <c r="N17" s="12" t="s">
        <v>28</v>
      </c>
      <c r="P17" s="7" t="str">
        <f>IF(M17=M16,P16,IF(AND(M17/$P$10&gt;=0.6,$A17/$A$55&lt;=0.4,$A17=1),"Победитель",IF(AND(M17/$P$10&gt;=0.5,$A17/$A$55&lt;=0.4),"Призер","")))</f>
        <v>Призер</v>
      </c>
    </row>
    <row r="18" spans="1:16" s="7" customFormat="1" ht="15">
      <c r="A18" s="9">
        <v>8</v>
      </c>
      <c r="B18" s="11" t="s">
        <v>37</v>
      </c>
      <c r="C18" s="11" t="s">
        <v>19</v>
      </c>
      <c r="D18" s="11">
        <v>5</v>
      </c>
      <c r="E18" s="11" t="s">
        <v>38</v>
      </c>
      <c r="F18" s="11">
        <v>14</v>
      </c>
      <c r="G18" s="11">
        <v>8</v>
      </c>
      <c r="H18" s="11">
        <v>6</v>
      </c>
      <c r="I18" s="11">
        <v>6</v>
      </c>
      <c r="J18" s="11">
        <v>8</v>
      </c>
      <c r="K18" s="11">
        <v>8</v>
      </c>
      <c r="L18" s="11">
        <v>10</v>
      </c>
      <c r="M18" s="11">
        <v>60</v>
      </c>
      <c r="N18" s="13" t="s">
        <v>28</v>
      </c>
      <c r="P18" s="7" t="str">
        <f>IF(M18=M17,P17,IF(AND(M18/$P$10&gt;=0.6,$A18/$A$30&lt;=0.4,$A18=1),"Победитель",IF(AND(M18/$P$10&gt;=0.5,$A18/$A$30&lt;=0.4),"Призер","")))</f>
        <v>Призер</v>
      </c>
    </row>
    <row r="19" spans="1:16" s="7" customFormat="1" ht="15">
      <c r="A19" s="10">
        <v>9</v>
      </c>
      <c r="B19" s="11" t="s">
        <v>120</v>
      </c>
      <c r="C19" s="11" t="s">
        <v>19</v>
      </c>
      <c r="D19" s="11">
        <v>5</v>
      </c>
      <c r="E19" s="11" t="s">
        <v>121</v>
      </c>
      <c r="F19" s="11">
        <v>10</v>
      </c>
      <c r="G19" s="11">
        <v>5</v>
      </c>
      <c r="H19" s="11">
        <v>10</v>
      </c>
      <c r="I19" s="11">
        <v>9</v>
      </c>
      <c r="J19" s="11">
        <v>10</v>
      </c>
      <c r="K19" s="11">
        <v>6</v>
      </c>
      <c r="L19" s="11">
        <v>6</v>
      </c>
      <c r="M19" s="11">
        <v>56</v>
      </c>
      <c r="N19" s="12" t="s">
        <v>30</v>
      </c>
      <c r="P19" s="7" t="str">
        <f>IF(M19=M18,P18,IF(AND(M19/$P$10&gt;=0.6,$A19/$A$95&lt;=0.4,$A19=1),"Победитель",IF(AND(M19/$P$10&gt;=0.5,$A19/$A$95&lt;=0.4),"Призер","")))</f>
        <v>Призер</v>
      </c>
    </row>
    <row r="20" spans="1:16" s="7" customFormat="1" ht="15">
      <c r="A20" s="10">
        <v>10</v>
      </c>
      <c r="B20" s="11" t="s">
        <v>182</v>
      </c>
      <c r="C20" s="11" t="s">
        <v>19</v>
      </c>
      <c r="D20" s="11">
        <v>5</v>
      </c>
      <c r="E20" s="11" t="s">
        <v>183</v>
      </c>
      <c r="F20" s="11">
        <v>20</v>
      </c>
      <c r="G20" s="11">
        <v>10</v>
      </c>
      <c r="H20" s="11">
        <v>0</v>
      </c>
      <c r="I20" s="11">
        <v>9</v>
      </c>
      <c r="J20" s="11">
        <v>10</v>
      </c>
      <c r="K20" s="11">
        <v>3</v>
      </c>
      <c r="L20" s="11">
        <v>4</v>
      </c>
      <c r="M20" s="11">
        <v>56</v>
      </c>
      <c r="N20" s="12" t="s">
        <v>30</v>
      </c>
      <c r="P20" s="7" t="str">
        <f>IF(M20=M19,P19,IF(AND(M20/$P$10&gt;=0.6,$A20/$A$149&lt;=0.4,$A20=1),"Победитель",IF(AND(M20/$P$10&gt;=0.5,$A20/$A$149&lt;=0.4),"Призер","")))</f>
        <v>Призер</v>
      </c>
    </row>
    <row r="21" spans="1:16" s="7" customFormat="1" ht="15">
      <c r="A21" s="8">
        <v>11</v>
      </c>
      <c r="B21" s="11" t="s">
        <v>184</v>
      </c>
      <c r="C21" s="11" t="s">
        <v>22</v>
      </c>
      <c r="D21" s="11">
        <v>5</v>
      </c>
      <c r="E21" s="11" t="s">
        <v>183</v>
      </c>
      <c r="F21" s="11">
        <v>16</v>
      </c>
      <c r="G21" s="11">
        <v>10</v>
      </c>
      <c r="H21" s="11">
        <v>0</v>
      </c>
      <c r="I21" s="11">
        <v>8</v>
      </c>
      <c r="J21" s="11">
        <v>10</v>
      </c>
      <c r="K21" s="11">
        <v>6</v>
      </c>
      <c r="L21" s="11">
        <v>6</v>
      </c>
      <c r="M21" s="11">
        <v>56</v>
      </c>
      <c r="N21" s="12" t="s">
        <v>30</v>
      </c>
      <c r="P21" s="7" t="str">
        <f>IF(M21=M20,P20,IF(AND(M21/$P$10&gt;=0.6,$A21/$A$149&lt;=0.4,$A21=1),"Победитель",IF(AND(M21/$P$10&gt;=0.5,$A21/$A$149&lt;=0.4),"Призер","")))</f>
        <v>Призер</v>
      </c>
    </row>
    <row r="22" spans="1:16" s="7" customFormat="1" ht="15">
      <c r="A22" s="8">
        <v>12</v>
      </c>
      <c r="B22" s="11" t="s">
        <v>110</v>
      </c>
      <c r="C22" s="11" t="s">
        <v>22</v>
      </c>
      <c r="D22" s="11">
        <v>5</v>
      </c>
      <c r="E22" s="11" t="s">
        <v>111</v>
      </c>
      <c r="F22" s="11">
        <v>20</v>
      </c>
      <c r="G22" s="11">
        <v>5</v>
      </c>
      <c r="H22" s="11">
        <v>0</v>
      </c>
      <c r="I22" s="11">
        <v>4</v>
      </c>
      <c r="J22" s="11">
        <v>10</v>
      </c>
      <c r="K22" s="11">
        <v>12</v>
      </c>
      <c r="L22" s="11">
        <v>4</v>
      </c>
      <c r="M22" s="11">
        <v>55</v>
      </c>
      <c r="N22" s="12" t="s">
        <v>30</v>
      </c>
      <c r="P22" s="7" t="str">
        <f>IF(M22=M21,P21,IF(AND(M22/$P$10&gt;=0.6,$A22/$A$92&lt;=0.4,$A22=1),"Победитель",IF(AND(M22/$P$10&gt;=0.5,$A22/$A$92&lt;=0.4),"Призер","")))</f>
        <v>Призер</v>
      </c>
    </row>
    <row r="23" spans="1:16" s="7" customFormat="1" ht="15">
      <c r="A23" s="9">
        <v>13</v>
      </c>
      <c r="B23" s="11" t="s">
        <v>138</v>
      </c>
      <c r="C23" s="11" t="s">
        <v>22</v>
      </c>
      <c r="D23" s="11">
        <v>5</v>
      </c>
      <c r="E23" s="11" t="s">
        <v>139</v>
      </c>
      <c r="F23" s="11">
        <v>20</v>
      </c>
      <c r="G23" s="11">
        <v>10</v>
      </c>
      <c r="H23" s="11">
        <v>0</v>
      </c>
      <c r="I23" s="11">
        <v>10</v>
      </c>
      <c r="J23" s="11">
        <v>0</v>
      </c>
      <c r="K23" s="11">
        <v>12</v>
      </c>
      <c r="L23" s="11">
        <v>0</v>
      </c>
      <c r="M23" s="11">
        <v>52</v>
      </c>
      <c r="N23" s="12" t="s">
        <v>30</v>
      </c>
      <c r="P23" s="7" t="str">
        <f>IF(M23=M22,P22,IF(AND(M23/$P$10&gt;=0.6,$A23/$A$113&lt;=0.4,$A23=1),"Победитель",IF(AND(M23/$P$10&gt;=0.5,$A23/$A$113&lt;=0.4),"Призер","")))</f>
        <v>Призер</v>
      </c>
    </row>
    <row r="24" spans="1:16" s="7" customFormat="1" ht="15">
      <c r="A24" s="10">
        <v>14</v>
      </c>
      <c r="B24" s="11" t="s">
        <v>47</v>
      </c>
      <c r="C24" s="11" t="s">
        <v>22</v>
      </c>
      <c r="D24" s="11">
        <v>5</v>
      </c>
      <c r="E24" s="11" t="s">
        <v>48</v>
      </c>
      <c r="F24" s="11">
        <v>18</v>
      </c>
      <c r="G24" s="11">
        <v>10</v>
      </c>
      <c r="H24" s="11">
        <v>0</v>
      </c>
      <c r="I24" s="11">
        <v>9</v>
      </c>
      <c r="J24" s="11">
        <v>0</v>
      </c>
      <c r="K24" s="11">
        <v>6</v>
      </c>
      <c r="L24" s="11">
        <v>8</v>
      </c>
      <c r="M24" s="11">
        <v>51</v>
      </c>
      <c r="N24" s="12" t="s">
        <v>30</v>
      </c>
      <c r="P24" s="7" t="str">
        <f>IF(M24=M23,P23,IF(AND(M24/$P$10&gt;=0.6,$A24/$A$46&lt;=0.4,$A24=1),"Победитель",IF(AND(M24/$P$10&gt;=0.5,$A24/$A$46&lt;=0.4),"Призер","")))</f>
        <v>Призер</v>
      </c>
    </row>
    <row r="25" spans="1:16" s="7" customFormat="1" ht="15">
      <c r="A25" s="10">
        <v>15</v>
      </c>
      <c r="B25" s="11" t="s">
        <v>153</v>
      </c>
      <c r="C25" s="11" t="s">
        <v>19</v>
      </c>
      <c r="D25" s="11">
        <v>5</v>
      </c>
      <c r="E25" s="11" t="s">
        <v>154</v>
      </c>
      <c r="F25" s="11">
        <v>18</v>
      </c>
      <c r="G25" s="11">
        <v>10</v>
      </c>
      <c r="H25" s="11">
        <v>0</v>
      </c>
      <c r="I25" s="11">
        <v>10</v>
      </c>
      <c r="J25" s="11">
        <v>0</v>
      </c>
      <c r="K25" s="11">
        <v>9</v>
      </c>
      <c r="L25" s="11">
        <v>4</v>
      </c>
      <c r="M25" s="11">
        <v>51</v>
      </c>
      <c r="N25" s="12" t="s">
        <v>30</v>
      </c>
      <c r="P25" s="7" t="str">
        <f>IF(M25=M24,P24,IF(AND(M25/$P$10&gt;=0.6,$A25/$A$122&lt;=0.4,$A25=1),"Победитель",IF(AND(M25/$P$10&gt;=0.5,$A25/$A$122&lt;=0.4),"Призер","")))</f>
        <v>Призер</v>
      </c>
    </row>
    <row r="26" spans="1:16" s="7" customFormat="1" ht="15">
      <c r="A26" s="8">
        <v>16</v>
      </c>
      <c r="B26" s="11" t="s">
        <v>32</v>
      </c>
      <c r="C26" s="11" t="s">
        <v>19</v>
      </c>
      <c r="D26" s="11">
        <v>5</v>
      </c>
      <c r="E26" s="11" t="s">
        <v>27</v>
      </c>
      <c r="F26" s="11">
        <v>14</v>
      </c>
      <c r="G26" s="11">
        <v>10</v>
      </c>
      <c r="H26" s="11">
        <v>0</v>
      </c>
      <c r="I26" s="11">
        <v>6</v>
      </c>
      <c r="J26" s="11">
        <v>10</v>
      </c>
      <c r="K26" s="11">
        <v>6</v>
      </c>
      <c r="L26" s="11">
        <v>4</v>
      </c>
      <c r="M26" s="11">
        <v>50</v>
      </c>
      <c r="N26" s="12"/>
      <c r="P26" s="7">
        <f>IF(M26=M25,P25,IF(AND(M26/$P$10&gt;=0.6,$A26/$A$21&lt;=0.4,$A26=1),"Победитель",IF(AND(M26/$P$10&gt;=0.5,$A26/$A$21&lt;=0.4),"Призер","")))</f>
      </c>
    </row>
    <row r="27" spans="1:16" s="7" customFormat="1" ht="15">
      <c r="A27" s="8">
        <v>17</v>
      </c>
      <c r="B27" s="11" t="s">
        <v>70</v>
      </c>
      <c r="C27" s="11" t="s">
        <v>19</v>
      </c>
      <c r="D27" s="11">
        <v>5</v>
      </c>
      <c r="E27" s="11" t="s">
        <v>69</v>
      </c>
      <c r="F27" s="11">
        <v>16</v>
      </c>
      <c r="G27" s="11">
        <v>5</v>
      </c>
      <c r="H27" s="11">
        <v>0</v>
      </c>
      <c r="I27" s="11">
        <v>9</v>
      </c>
      <c r="J27" s="11">
        <v>10</v>
      </c>
      <c r="K27" s="11">
        <v>6</v>
      </c>
      <c r="L27" s="11">
        <v>4</v>
      </c>
      <c r="M27" s="11">
        <v>50</v>
      </c>
      <c r="N27" s="13" t="s">
        <v>30</v>
      </c>
      <c r="P27" s="7">
        <f>IF(M27=M26,P26,IF(AND(M27/$P$10&gt;=0.6,$A27/$A$55&lt;=0.4,$A27=1),"Победитель",IF(AND(M27/$P$10&gt;=0.5,$A27/$A$55&lt;=0.4),"Призер","")))</f>
      </c>
    </row>
    <row r="28" spans="1:16" s="7" customFormat="1" ht="15">
      <c r="A28" s="9">
        <v>18</v>
      </c>
      <c r="B28" s="11" t="s">
        <v>155</v>
      </c>
      <c r="C28" s="11" t="s">
        <v>19</v>
      </c>
      <c r="D28" s="11">
        <v>5</v>
      </c>
      <c r="E28" s="11" t="s">
        <v>154</v>
      </c>
      <c r="F28" s="11">
        <v>10</v>
      </c>
      <c r="G28" s="11">
        <v>10</v>
      </c>
      <c r="H28" s="11">
        <v>10</v>
      </c>
      <c r="I28" s="11">
        <v>10</v>
      </c>
      <c r="J28" s="11">
        <v>0</v>
      </c>
      <c r="K28" s="11">
        <v>6</v>
      </c>
      <c r="L28" s="11">
        <v>4</v>
      </c>
      <c r="M28" s="11">
        <v>50</v>
      </c>
      <c r="N28" s="12"/>
      <c r="P28" s="7">
        <f>IF(M28=M27,P27,IF(AND(M28/$P$10&gt;=0.6,$A28/$A$122&lt;=0.4,$A28=1),"Победитель",IF(AND(M28/$P$10&gt;=0.5,$A28/$A$122&lt;=0.4),"Призер","")))</f>
      </c>
    </row>
    <row r="29" spans="1:16" s="7" customFormat="1" ht="15">
      <c r="A29" s="10">
        <v>19</v>
      </c>
      <c r="B29" s="11" t="s">
        <v>185</v>
      </c>
      <c r="C29" s="11" t="s">
        <v>19</v>
      </c>
      <c r="D29" s="11">
        <v>5</v>
      </c>
      <c r="E29" s="11" t="s">
        <v>183</v>
      </c>
      <c r="F29" s="11">
        <v>16</v>
      </c>
      <c r="G29" s="11">
        <v>10</v>
      </c>
      <c r="H29" s="11">
        <v>0</v>
      </c>
      <c r="I29" s="11">
        <v>9</v>
      </c>
      <c r="J29" s="11">
        <v>5</v>
      </c>
      <c r="K29" s="11">
        <v>6</v>
      </c>
      <c r="L29" s="11">
        <v>4</v>
      </c>
      <c r="M29" s="11">
        <v>50</v>
      </c>
      <c r="N29" s="14" t="s">
        <v>30</v>
      </c>
      <c r="O29" s="15"/>
      <c r="P29" s="7">
        <f>IF(M29=M28,P28,IF(AND(M29/$P$10&gt;=0.6,$A29/$A$149&lt;=0.4,$A29=1),"Победитель",IF(AND(M29/$P$10&gt;=0.5,$A29/$A$149&lt;=0.4),"Призер","")))</f>
      </c>
    </row>
    <row r="30" spans="1:16" s="7" customFormat="1" ht="15">
      <c r="A30" s="10">
        <v>20</v>
      </c>
      <c r="B30" s="11" t="s">
        <v>158</v>
      </c>
      <c r="C30" s="11" t="s">
        <v>22</v>
      </c>
      <c r="D30" s="11">
        <v>5</v>
      </c>
      <c r="E30" s="11" t="s">
        <v>159</v>
      </c>
      <c r="F30" s="11">
        <v>14</v>
      </c>
      <c r="G30" s="11">
        <v>10</v>
      </c>
      <c r="H30" s="11">
        <v>10</v>
      </c>
      <c r="I30" s="11">
        <v>6</v>
      </c>
      <c r="J30" s="11">
        <v>0</v>
      </c>
      <c r="K30" s="11">
        <v>9</v>
      </c>
      <c r="L30" s="11">
        <v>0</v>
      </c>
      <c r="M30" s="11">
        <v>49</v>
      </c>
      <c r="N30" s="12"/>
      <c r="P30" s="7">
        <f>IF(M30=M29,P29,IF(AND(M30/$P$10&gt;=0.6,$A30/$A$125&lt;=0.4,$A30=1),"Победитель",IF(AND(M30/$P$10&gt;=0.5,$A30/$A$125&lt;=0.4),"Призер","")))</f>
      </c>
    </row>
    <row r="31" spans="1:16" s="7" customFormat="1" ht="15">
      <c r="A31" s="8">
        <v>21</v>
      </c>
      <c r="B31" s="11" t="s">
        <v>186</v>
      </c>
      <c r="C31" s="11" t="s">
        <v>19</v>
      </c>
      <c r="D31" s="11">
        <v>5</v>
      </c>
      <c r="E31" s="11" t="s">
        <v>183</v>
      </c>
      <c r="F31" s="11">
        <v>18</v>
      </c>
      <c r="G31" s="11">
        <v>5</v>
      </c>
      <c r="H31" s="11">
        <v>0</v>
      </c>
      <c r="I31" s="11">
        <v>8</v>
      </c>
      <c r="J31" s="11">
        <v>5</v>
      </c>
      <c r="K31" s="11">
        <v>9</v>
      </c>
      <c r="L31" s="11">
        <v>4</v>
      </c>
      <c r="M31" s="11">
        <v>49</v>
      </c>
      <c r="N31" s="12"/>
      <c r="P31" s="7">
        <f>IF(M31=M30,P30,IF(AND(M31/$P$10&gt;=0.6,$A31/$A$149&lt;=0.4,$A31=1),"Победитель",IF(AND(M31/$P$10&gt;=0.5,$A31/$A$149&lt;=0.4),"Призер","")))</f>
      </c>
    </row>
    <row r="32" spans="1:16" s="7" customFormat="1" ht="15">
      <c r="A32" s="8">
        <v>22</v>
      </c>
      <c r="B32" s="11" t="s">
        <v>160</v>
      </c>
      <c r="C32" s="11" t="s">
        <v>19</v>
      </c>
      <c r="D32" s="11">
        <v>5</v>
      </c>
      <c r="E32" s="11" t="s">
        <v>159</v>
      </c>
      <c r="F32" s="11">
        <v>14</v>
      </c>
      <c r="G32" s="11">
        <v>10</v>
      </c>
      <c r="H32" s="11">
        <v>10</v>
      </c>
      <c r="I32" s="11">
        <v>7</v>
      </c>
      <c r="J32" s="11">
        <v>0</v>
      </c>
      <c r="K32" s="11">
        <v>6</v>
      </c>
      <c r="L32" s="11">
        <v>0</v>
      </c>
      <c r="M32" s="11">
        <v>47</v>
      </c>
      <c r="N32" s="12"/>
      <c r="P32" s="7">
        <f>IF(M32=M31,P31,IF(AND(M32/$P$10&gt;=0.6,$A32/$A$125&lt;=0.4,$A32=1),"Победитель",IF(AND(M32/$P$10&gt;=0.5,$A32/$A$125&lt;=0.4),"Призер","")))</f>
      </c>
    </row>
    <row r="33" spans="1:16" s="7" customFormat="1" ht="15">
      <c r="A33" s="9">
        <v>23</v>
      </c>
      <c r="B33" s="11" t="s">
        <v>49</v>
      </c>
      <c r="C33" s="11" t="s">
        <v>22</v>
      </c>
      <c r="D33" s="11">
        <v>5</v>
      </c>
      <c r="E33" s="11" t="s">
        <v>48</v>
      </c>
      <c r="F33" s="11">
        <v>20</v>
      </c>
      <c r="G33" s="11">
        <v>0</v>
      </c>
      <c r="H33" s="11">
        <v>0</v>
      </c>
      <c r="I33" s="11">
        <v>9</v>
      </c>
      <c r="J33" s="11">
        <v>5</v>
      </c>
      <c r="K33" s="11">
        <v>9</v>
      </c>
      <c r="L33" s="11">
        <v>0</v>
      </c>
      <c r="M33" s="11">
        <v>43</v>
      </c>
      <c r="N33" s="12"/>
      <c r="P33" s="7">
        <f>IF(M33=M32,P32,IF(AND(M33/$P$10&gt;=0.6,$A33/$A$46&lt;=0.4,$A33=1),"Победитель",IF(AND(M33/$P$10&gt;=0.5,$A33/$A$46&lt;=0.4),"Призер","")))</f>
      </c>
    </row>
    <row r="34" spans="1:16" s="7" customFormat="1" ht="15">
      <c r="A34" s="10">
        <v>24</v>
      </c>
      <c r="B34" s="11" t="s">
        <v>91</v>
      </c>
      <c r="C34" s="11" t="s">
        <v>22</v>
      </c>
      <c r="D34" s="11">
        <v>5</v>
      </c>
      <c r="E34" s="11" t="s">
        <v>89</v>
      </c>
      <c r="F34" s="11">
        <v>16</v>
      </c>
      <c r="G34" s="11">
        <v>10</v>
      </c>
      <c r="H34" s="11">
        <v>0</v>
      </c>
      <c r="I34" s="11">
        <v>7</v>
      </c>
      <c r="J34" s="11">
        <v>0</v>
      </c>
      <c r="K34" s="11">
        <v>6</v>
      </c>
      <c r="L34" s="11">
        <v>4</v>
      </c>
      <c r="M34" s="11">
        <v>43</v>
      </c>
      <c r="N34" s="12"/>
      <c r="P34" s="7">
        <f>IF(M34=M33,P33,IF(AND(M34/$P$10&gt;=0.6,$A34/$A$73&lt;=0.4,$A34=1),"Победитель",IF(AND(M34/$P$10&gt;=0.5,$A34/$A$73&lt;=0.4),"Призер","")))</f>
      </c>
    </row>
    <row r="35" spans="1:16" s="7" customFormat="1" ht="15">
      <c r="A35" s="10">
        <v>25</v>
      </c>
      <c r="B35" s="11" t="s">
        <v>39</v>
      </c>
      <c r="C35" s="11" t="s">
        <v>19</v>
      </c>
      <c r="D35" s="11">
        <v>5</v>
      </c>
      <c r="E35" s="11" t="s">
        <v>38</v>
      </c>
      <c r="F35" s="11">
        <v>8</v>
      </c>
      <c r="G35" s="11">
        <v>8</v>
      </c>
      <c r="H35" s="11">
        <v>4</v>
      </c>
      <c r="I35" s="11">
        <v>6</v>
      </c>
      <c r="J35" s="11">
        <v>6</v>
      </c>
      <c r="K35" s="11">
        <v>4</v>
      </c>
      <c r="L35" s="11">
        <v>6</v>
      </c>
      <c r="M35" s="11">
        <v>42</v>
      </c>
      <c r="N35" s="12"/>
      <c r="P35" s="7">
        <f>IF(M35=M34,P34,IF(AND(M35/$P$10&gt;=0.6,$A35/$A$30&lt;=0.4,$A35=1),"Победитель",IF(AND(M35/$P$10&gt;=0.5,$A35/$A$30&lt;=0.4),"Призер","")))</f>
      </c>
    </row>
    <row r="36" spans="1:16" s="7" customFormat="1" ht="15">
      <c r="A36" s="8">
        <v>26</v>
      </c>
      <c r="B36" s="11" t="s">
        <v>75</v>
      </c>
      <c r="C36" s="11" t="s">
        <v>19</v>
      </c>
      <c r="D36" s="11">
        <v>5</v>
      </c>
      <c r="E36" s="11" t="s">
        <v>76</v>
      </c>
      <c r="F36" s="11">
        <v>18</v>
      </c>
      <c r="G36" s="11">
        <v>0</v>
      </c>
      <c r="H36" s="11">
        <v>0</v>
      </c>
      <c r="I36" s="11">
        <v>10</v>
      </c>
      <c r="J36" s="11">
        <v>5</v>
      </c>
      <c r="K36" s="11">
        <v>9</v>
      </c>
      <c r="L36" s="11">
        <v>0</v>
      </c>
      <c r="M36" s="11">
        <v>42</v>
      </c>
      <c r="N36" s="12"/>
      <c r="P36" s="7">
        <f>IF(M36=M35,P35,IF(AND(M36/$P$10&gt;=0.6,$A36/$A$60&lt;=0.4,$A36=1),"Победитель",IF(AND(M36/$P$10&gt;=0.5,$A36/$A$60&lt;=0.4),"Призер","")))</f>
      </c>
    </row>
    <row r="37" spans="1:16" s="7" customFormat="1" ht="15">
      <c r="A37" s="8">
        <v>27</v>
      </c>
      <c r="B37" s="11" t="s">
        <v>171</v>
      </c>
      <c r="C37" s="11" t="s">
        <v>22</v>
      </c>
      <c r="D37" s="11">
        <v>5</v>
      </c>
      <c r="E37" s="11" t="s">
        <v>172</v>
      </c>
      <c r="F37" s="11">
        <v>18</v>
      </c>
      <c r="G37" s="11">
        <v>10</v>
      </c>
      <c r="H37" s="11">
        <v>0</v>
      </c>
      <c r="I37" s="11">
        <v>5</v>
      </c>
      <c r="J37" s="11">
        <v>0</v>
      </c>
      <c r="K37" s="11">
        <v>9</v>
      </c>
      <c r="L37" s="11">
        <v>0</v>
      </c>
      <c r="M37" s="11">
        <v>42</v>
      </c>
      <c r="N37" s="12"/>
      <c r="P37" s="7">
        <f>IF(M37=M36,P36,IF(AND(M37/$P$10&gt;=0.6,$A37/$A$136&lt;=0.4,$A37=1),"Победитель",IF(AND(M37/$P$10&gt;=0.5,$A37/$A$136&lt;=0.4),"Призер","")))</f>
      </c>
    </row>
    <row r="38" spans="1:16" s="7" customFormat="1" ht="15">
      <c r="A38" s="9">
        <v>28</v>
      </c>
      <c r="B38" s="11" t="s">
        <v>175</v>
      </c>
      <c r="C38" s="11" t="s">
        <v>19</v>
      </c>
      <c r="D38" s="11">
        <v>5</v>
      </c>
      <c r="E38" s="11" t="s">
        <v>176</v>
      </c>
      <c r="F38" s="11">
        <v>12</v>
      </c>
      <c r="G38" s="11">
        <v>15</v>
      </c>
      <c r="H38" s="11">
        <v>0</v>
      </c>
      <c r="I38" s="11">
        <v>8</v>
      </c>
      <c r="J38" s="11">
        <v>0</v>
      </c>
      <c r="K38" s="11">
        <v>3</v>
      </c>
      <c r="L38" s="11">
        <v>4</v>
      </c>
      <c r="M38" s="11">
        <v>42</v>
      </c>
      <c r="N38" s="12"/>
      <c r="P38" s="7">
        <f>IF(M38=M37,P37,IF(AND(M38/$P$10&gt;=0.6,$A38/$A$142&lt;=0.4,$A38=1),"Победитель",IF(AND(M38/$P$10&gt;=0.5,$A38/$A$142&lt;=0.4),"Призер","")))</f>
      </c>
    </row>
    <row r="39" spans="1:16" s="7" customFormat="1" ht="15">
      <c r="A39" s="10">
        <v>29</v>
      </c>
      <c r="B39" s="11" t="s">
        <v>33</v>
      </c>
      <c r="C39" s="11" t="s">
        <v>19</v>
      </c>
      <c r="D39" s="11">
        <v>5</v>
      </c>
      <c r="E39" s="11" t="s">
        <v>27</v>
      </c>
      <c r="F39" s="11">
        <v>14</v>
      </c>
      <c r="G39" s="11">
        <v>10</v>
      </c>
      <c r="H39" s="11">
        <v>0</v>
      </c>
      <c r="I39" s="11">
        <v>0</v>
      </c>
      <c r="J39" s="11">
        <v>10</v>
      </c>
      <c r="K39" s="11">
        <v>3</v>
      </c>
      <c r="L39" s="11">
        <v>4</v>
      </c>
      <c r="M39" s="11">
        <v>41</v>
      </c>
      <c r="N39" s="12"/>
      <c r="P39" s="7">
        <f>IF(M39=M38,P38,IF(AND(M39/$P$10&gt;=0.6,$A39/$A$21&lt;=0.4,$A39=1),"Победитель",IF(AND(M39/$P$10&gt;=0.5,$A39/$A$21&lt;=0.4),"Призер","")))</f>
      </c>
    </row>
    <row r="40" spans="1:16" s="7" customFormat="1" ht="15">
      <c r="A40" s="10">
        <v>30</v>
      </c>
      <c r="B40" s="11" t="s">
        <v>101</v>
      </c>
      <c r="C40" s="11" t="s">
        <v>22</v>
      </c>
      <c r="D40" s="11">
        <v>5</v>
      </c>
      <c r="E40" s="11" t="s">
        <v>102</v>
      </c>
      <c r="F40" s="11">
        <v>18</v>
      </c>
      <c r="G40" s="11">
        <v>5</v>
      </c>
      <c r="H40" s="11">
        <v>5</v>
      </c>
      <c r="I40" s="11">
        <v>10</v>
      </c>
      <c r="J40" s="11">
        <v>0</v>
      </c>
      <c r="K40" s="11">
        <v>3</v>
      </c>
      <c r="L40" s="11">
        <v>0</v>
      </c>
      <c r="M40" s="11">
        <v>41</v>
      </c>
      <c r="N40" s="12"/>
      <c r="P40" s="7">
        <f>IF(M40=M39,P39,IF(AND(M40/$P$10&gt;=0.6,$A40/$A$83&lt;=0.4,$A40=1),"Победитель",IF(AND(M40/$P$10&gt;=0.5,$A40/$A$83&lt;=0.4),"Призер","")))</f>
      </c>
    </row>
    <row r="41" spans="1:16" s="7" customFormat="1" ht="15">
      <c r="A41" s="8">
        <v>31</v>
      </c>
      <c r="B41" s="11" t="s">
        <v>40</v>
      </c>
      <c r="C41" s="11" t="s">
        <v>19</v>
      </c>
      <c r="D41" s="11">
        <v>5</v>
      </c>
      <c r="E41" s="11" t="s">
        <v>38</v>
      </c>
      <c r="F41" s="11">
        <v>4</v>
      </c>
      <c r="G41" s="11">
        <v>6</v>
      </c>
      <c r="H41" s="11">
        <v>6</v>
      </c>
      <c r="I41" s="11">
        <v>4</v>
      </c>
      <c r="J41" s="11">
        <v>6</v>
      </c>
      <c r="K41" s="11">
        <v>8</v>
      </c>
      <c r="L41" s="11">
        <v>6</v>
      </c>
      <c r="M41" s="11">
        <v>40</v>
      </c>
      <c r="N41" s="12"/>
      <c r="P41" s="7">
        <f>IF(M41=M40,P40,IF(AND(M41/$P$10&gt;=0.6,$A41/$A$30&lt;=0.4,$A41=1),"Победитель",IF(AND(M41/$P$10&gt;=0.5,$A41/$A$30&lt;=0.4),"Призер","")))</f>
      </c>
    </row>
    <row r="42" spans="1:16" s="7" customFormat="1" ht="15">
      <c r="A42" s="8">
        <v>32</v>
      </c>
      <c r="B42" s="11" t="s">
        <v>41</v>
      </c>
      <c r="C42" s="11" t="s">
        <v>19</v>
      </c>
      <c r="D42" s="11">
        <v>5</v>
      </c>
      <c r="E42" s="11" t="s">
        <v>38</v>
      </c>
      <c r="F42" s="11">
        <v>8</v>
      </c>
      <c r="G42" s="11">
        <v>6</v>
      </c>
      <c r="H42" s="11">
        <v>6</v>
      </c>
      <c r="I42" s="11">
        <v>4</v>
      </c>
      <c r="J42" s="11">
        <v>6</v>
      </c>
      <c r="K42" s="11">
        <v>6</v>
      </c>
      <c r="L42" s="11">
        <v>4</v>
      </c>
      <c r="M42" s="11">
        <v>40</v>
      </c>
      <c r="N42" s="12"/>
      <c r="P42" s="7">
        <f>IF(M42=M41,P41,IF(AND(M42/$P$10&gt;=0.6,$A42/$A$30&lt;=0.4,$A42=1),"Победитель",IF(AND(M42/$P$10&gt;=0.5,$A42/$A$30&lt;=0.4),"Призер","")))</f>
      </c>
    </row>
    <row r="43" spans="1:16" s="7" customFormat="1" ht="15">
      <c r="A43" s="9">
        <v>33</v>
      </c>
      <c r="B43" s="11" t="s">
        <v>71</v>
      </c>
      <c r="C43" s="11" t="s">
        <v>22</v>
      </c>
      <c r="D43" s="11">
        <v>5</v>
      </c>
      <c r="E43" s="11" t="s">
        <v>69</v>
      </c>
      <c r="F43" s="11">
        <v>14</v>
      </c>
      <c r="G43" s="11">
        <v>5</v>
      </c>
      <c r="H43" s="11">
        <v>0</v>
      </c>
      <c r="I43" s="11">
        <v>10</v>
      </c>
      <c r="J43" s="11">
        <v>5</v>
      </c>
      <c r="K43" s="11">
        <v>6</v>
      </c>
      <c r="L43" s="11">
        <v>0</v>
      </c>
      <c r="M43" s="11">
        <v>40</v>
      </c>
      <c r="N43" s="12"/>
      <c r="P43" s="7">
        <f>IF(M43=M42,P42,IF(AND(M43/$P$10&gt;=0.6,$A43/$A$55&lt;=0.4,$A43=1),"Победитель",IF(AND(M43/$P$10&gt;=0.5,$A43/$A$55&lt;=0.4),"Призер","")))</f>
      </c>
    </row>
    <row r="44" spans="1:16" s="7" customFormat="1" ht="15">
      <c r="A44" s="10">
        <v>34</v>
      </c>
      <c r="B44" s="11" t="s">
        <v>72</v>
      </c>
      <c r="C44" s="11" t="s">
        <v>22</v>
      </c>
      <c r="D44" s="11">
        <v>5</v>
      </c>
      <c r="E44" s="11" t="s">
        <v>69</v>
      </c>
      <c r="F44" s="11">
        <v>12</v>
      </c>
      <c r="G44" s="11">
        <v>10</v>
      </c>
      <c r="H44" s="11">
        <v>0</v>
      </c>
      <c r="I44" s="11">
        <v>7</v>
      </c>
      <c r="J44" s="11">
        <v>5</v>
      </c>
      <c r="K44" s="11">
        <v>6</v>
      </c>
      <c r="L44" s="11">
        <v>0</v>
      </c>
      <c r="M44" s="11">
        <v>40</v>
      </c>
      <c r="N44" s="12"/>
      <c r="P44" s="7">
        <f>IF(M44=M43,P43,IF(AND(M44/$P$10&gt;=0.6,$A44/$A$55&lt;=0.4,$A44=1),"Победитель",IF(AND(M44/$P$10&gt;=0.5,$A44/$A$55&lt;=0.4),"Призер","")))</f>
      </c>
    </row>
    <row r="45" spans="1:16" s="7" customFormat="1" ht="15">
      <c r="A45" s="10">
        <v>35</v>
      </c>
      <c r="B45" s="11" t="s">
        <v>92</v>
      </c>
      <c r="C45" s="11" t="s">
        <v>19</v>
      </c>
      <c r="D45" s="11">
        <v>5</v>
      </c>
      <c r="E45" s="11" t="s">
        <v>89</v>
      </c>
      <c r="F45" s="11">
        <v>16</v>
      </c>
      <c r="G45" s="11">
        <v>0</v>
      </c>
      <c r="H45" s="11">
        <v>10</v>
      </c>
      <c r="I45" s="11">
        <v>6</v>
      </c>
      <c r="J45" s="11">
        <v>7</v>
      </c>
      <c r="K45" s="11">
        <v>0</v>
      </c>
      <c r="L45" s="11">
        <v>0</v>
      </c>
      <c r="M45" s="11">
        <v>39</v>
      </c>
      <c r="N45" s="12"/>
      <c r="P45" s="7">
        <f>IF(M45=M44,P44,IF(AND(M45/$P$10&gt;=0.6,$A45/$A$73&lt;=0.4,$A45=1),"Победитель",IF(AND(M45/$P$10&gt;=0.5,$A45/$A$73&lt;=0.4),"Призер","")))</f>
      </c>
    </row>
    <row r="46" spans="1:16" s="7" customFormat="1" ht="15">
      <c r="A46" s="8">
        <v>36</v>
      </c>
      <c r="B46" s="11" t="s">
        <v>42</v>
      </c>
      <c r="C46" s="11" t="s">
        <v>22</v>
      </c>
      <c r="D46" s="11">
        <v>5</v>
      </c>
      <c r="E46" s="11" t="s">
        <v>38</v>
      </c>
      <c r="F46" s="11">
        <v>8</v>
      </c>
      <c r="G46" s="11">
        <v>4</v>
      </c>
      <c r="H46" s="11">
        <v>6</v>
      </c>
      <c r="I46" s="11">
        <v>4</v>
      </c>
      <c r="J46" s="11">
        <v>6</v>
      </c>
      <c r="K46" s="11">
        <v>6</v>
      </c>
      <c r="L46" s="11">
        <v>4</v>
      </c>
      <c r="M46" s="11">
        <v>38</v>
      </c>
      <c r="N46" s="12"/>
      <c r="P46" s="7">
        <f>IF(M46=M45,P45,IF(AND(M46/$P$10&gt;=0.6,$A46/$A$30&lt;=0.4,$A46=1),"Победитель",IF(AND(M46/$P$10&gt;=0.5,$A46/$A$30&lt;=0.4),"Призер","")))</f>
      </c>
    </row>
    <row r="47" spans="1:16" s="7" customFormat="1" ht="15">
      <c r="A47" s="8">
        <v>37</v>
      </c>
      <c r="B47" s="11" t="s">
        <v>43</v>
      </c>
      <c r="C47" s="11" t="s">
        <v>19</v>
      </c>
      <c r="D47" s="11">
        <v>5</v>
      </c>
      <c r="E47" s="11" t="s">
        <v>38</v>
      </c>
      <c r="F47" s="11">
        <v>8</v>
      </c>
      <c r="G47" s="11">
        <v>6</v>
      </c>
      <c r="H47" s="11">
        <v>4</v>
      </c>
      <c r="I47" s="11">
        <v>6</v>
      </c>
      <c r="J47" s="11">
        <v>4</v>
      </c>
      <c r="K47" s="11">
        <v>6</v>
      </c>
      <c r="L47" s="11">
        <v>4</v>
      </c>
      <c r="M47" s="11">
        <v>38</v>
      </c>
      <c r="N47" s="12"/>
      <c r="P47" s="7">
        <f>IF(M47=M46,P46,IF(AND(M47/$P$10&gt;=0.6,$A47/$A$30&lt;=0.4,$A47=1),"Победитель",IF(AND(M47/$P$10&gt;=0.5,$A47/$A$30&lt;=0.4),"Призер","")))</f>
      </c>
    </row>
    <row r="48" spans="1:16" s="7" customFormat="1" ht="15">
      <c r="A48" s="9">
        <v>38</v>
      </c>
      <c r="B48" s="11" t="s">
        <v>44</v>
      </c>
      <c r="C48" s="11" t="s">
        <v>19</v>
      </c>
      <c r="D48" s="11">
        <v>5</v>
      </c>
      <c r="E48" s="11" t="s">
        <v>38</v>
      </c>
      <c r="F48" s="11">
        <v>4</v>
      </c>
      <c r="G48" s="11">
        <v>6</v>
      </c>
      <c r="H48" s="11">
        <v>6</v>
      </c>
      <c r="I48" s="11">
        <v>8</v>
      </c>
      <c r="J48" s="11">
        <v>4</v>
      </c>
      <c r="K48" s="11">
        <v>4</v>
      </c>
      <c r="L48" s="11">
        <v>6</v>
      </c>
      <c r="M48" s="11">
        <v>38</v>
      </c>
      <c r="N48" s="12"/>
      <c r="P48" s="7">
        <f>IF(M48=M47,P47,IF(AND(M48/$P$10&gt;=0.6,$A48/$A$30&lt;=0.4,$A48=1),"Победитель",IF(AND(M48/$P$10&gt;=0.5,$A48/$A$30&lt;=0.4),"Призер","")))</f>
      </c>
    </row>
    <row r="49" spans="1:16" s="7" customFormat="1" ht="15">
      <c r="A49" s="10">
        <v>39</v>
      </c>
      <c r="B49" s="11" t="s">
        <v>45</v>
      </c>
      <c r="C49" s="11" t="s">
        <v>19</v>
      </c>
      <c r="D49" s="11">
        <v>5</v>
      </c>
      <c r="E49" s="11" t="s">
        <v>38</v>
      </c>
      <c r="F49" s="11">
        <v>6</v>
      </c>
      <c r="G49" s="11">
        <v>6</v>
      </c>
      <c r="H49" s="11">
        <v>6</v>
      </c>
      <c r="I49" s="11">
        <v>4</v>
      </c>
      <c r="J49" s="11">
        <v>6</v>
      </c>
      <c r="K49" s="11">
        <v>6</v>
      </c>
      <c r="L49" s="11">
        <v>4</v>
      </c>
      <c r="M49" s="11">
        <v>38</v>
      </c>
      <c r="N49" s="12"/>
      <c r="P49" s="7">
        <f>IF(M49=M48,P48,IF(AND(M49/$P$10&gt;=0.6,$A49/$A$30&lt;=0.4,$A49=1),"Победитель",IF(AND(M49/$P$10&gt;=0.5,$A49/$A$30&lt;=0.4),"Призер","")))</f>
      </c>
    </row>
    <row r="50" spans="1:16" s="7" customFormat="1" ht="15">
      <c r="A50" s="10">
        <v>40</v>
      </c>
      <c r="B50" s="11" t="s">
        <v>122</v>
      </c>
      <c r="C50" s="11" t="s">
        <v>22</v>
      </c>
      <c r="D50" s="11">
        <v>5</v>
      </c>
      <c r="E50" s="11" t="s">
        <v>121</v>
      </c>
      <c r="F50" s="11">
        <v>12</v>
      </c>
      <c r="G50" s="11">
        <v>10</v>
      </c>
      <c r="H50" s="11">
        <v>0</v>
      </c>
      <c r="I50" s="11">
        <v>10</v>
      </c>
      <c r="J50" s="11">
        <v>0</v>
      </c>
      <c r="K50" s="11">
        <v>6</v>
      </c>
      <c r="L50" s="11">
        <v>0</v>
      </c>
      <c r="M50" s="11">
        <v>38</v>
      </c>
      <c r="N50" s="12"/>
      <c r="P50" s="7">
        <f>IF(M50=M49,P49,IF(AND(M50/$P$10&gt;=0.6,$A50/$A$95&lt;=0.4,$A50=1),"Победитель",IF(AND(M50/$P$10&gt;=0.5,$A50/$A$95&lt;=0.4),"Призер","")))</f>
      </c>
    </row>
    <row r="51" spans="1:16" s="7" customFormat="1" ht="15">
      <c r="A51" s="8">
        <v>41</v>
      </c>
      <c r="B51" s="11" t="s">
        <v>146</v>
      </c>
      <c r="C51" s="11" t="s">
        <v>22</v>
      </c>
      <c r="D51" s="11">
        <v>5</v>
      </c>
      <c r="E51" s="11" t="s">
        <v>147</v>
      </c>
      <c r="F51" s="11">
        <v>12</v>
      </c>
      <c r="G51" s="11">
        <v>5</v>
      </c>
      <c r="H51" s="11">
        <v>10</v>
      </c>
      <c r="I51" s="11">
        <v>4</v>
      </c>
      <c r="J51" s="11">
        <v>0</v>
      </c>
      <c r="K51" s="11">
        <v>3</v>
      </c>
      <c r="L51" s="11">
        <v>4</v>
      </c>
      <c r="M51" s="11">
        <v>38</v>
      </c>
      <c r="N51" s="12"/>
      <c r="P51" s="7">
        <f>IF(M51=M50,P50,IF(AND(M51/$P$10&gt;=0.6,$A51/$A$115&lt;=0.4,$A51=1),"Победитель",IF(AND(M51/$P$10&gt;=0.5,$A51/$A$115&lt;=0.4),"Призер","")))</f>
      </c>
    </row>
    <row r="52" spans="1:16" s="7" customFormat="1" ht="15">
      <c r="A52" s="8">
        <v>42</v>
      </c>
      <c r="B52" s="11" t="s">
        <v>148</v>
      </c>
      <c r="C52" s="11" t="s">
        <v>22</v>
      </c>
      <c r="D52" s="11">
        <v>5</v>
      </c>
      <c r="E52" s="11" t="s">
        <v>147</v>
      </c>
      <c r="F52" s="11">
        <v>14</v>
      </c>
      <c r="G52" s="11">
        <v>10</v>
      </c>
      <c r="H52" s="11">
        <v>0</v>
      </c>
      <c r="I52" s="11">
        <v>7</v>
      </c>
      <c r="J52" s="11">
        <v>0</v>
      </c>
      <c r="K52" s="11">
        <v>3</v>
      </c>
      <c r="L52" s="11">
        <v>4</v>
      </c>
      <c r="M52" s="11">
        <v>38</v>
      </c>
      <c r="N52" s="12"/>
      <c r="O52" s="7">
        <f>AVERAGE(M51:M52)</f>
        <v>38</v>
      </c>
      <c r="P52" s="7">
        <f>IF(M52=M51,P51,IF(AND(M52/$P$10&gt;=0.6,$A52/$A$115&lt;=0.4,$A52=1),"Победитель",IF(AND(M52/$P$10&gt;=0.5,$A52/$A$115&lt;=0.4),"Призер","")))</f>
      </c>
    </row>
    <row r="53" spans="1:16" s="7" customFormat="1" ht="15">
      <c r="A53" s="9">
        <v>43</v>
      </c>
      <c r="B53" s="11" t="s">
        <v>161</v>
      </c>
      <c r="C53" s="11" t="s">
        <v>22</v>
      </c>
      <c r="D53" s="11">
        <v>5</v>
      </c>
      <c r="E53" s="11" t="s">
        <v>159</v>
      </c>
      <c r="F53" s="11">
        <v>16</v>
      </c>
      <c r="G53" s="11">
        <v>5</v>
      </c>
      <c r="H53" s="11">
        <v>0</v>
      </c>
      <c r="I53" s="11">
        <v>7</v>
      </c>
      <c r="J53" s="11">
        <v>0</v>
      </c>
      <c r="K53" s="11">
        <v>6</v>
      </c>
      <c r="L53" s="11">
        <v>4</v>
      </c>
      <c r="M53" s="11">
        <v>38</v>
      </c>
      <c r="N53" s="12"/>
      <c r="O53" s="7">
        <f>AVERAGE(M51:M53)</f>
        <v>38</v>
      </c>
      <c r="P53" s="7">
        <f>IF(M53=M52,P52,IF(AND(M53/$P$10&gt;=0.6,$A53/$A$125&lt;=0.4,$A53=1),"Победитель",IF(AND(M53/$P$10&gt;=0.5,$A53/$A$125&lt;=0.4),"Призер","")))</f>
      </c>
    </row>
    <row r="54" spans="1:16" s="7" customFormat="1" ht="15">
      <c r="A54" s="10">
        <v>44</v>
      </c>
      <c r="B54" s="11" t="s">
        <v>46</v>
      </c>
      <c r="C54" s="11" t="s">
        <v>19</v>
      </c>
      <c r="D54" s="11">
        <v>5</v>
      </c>
      <c r="E54" s="11" t="s">
        <v>38</v>
      </c>
      <c r="F54" s="11">
        <v>6</v>
      </c>
      <c r="G54" s="11">
        <v>6</v>
      </c>
      <c r="H54" s="11">
        <v>4</v>
      </c>
      <c r="I54" s="11">
        <v>4</v>
      </c>
      <c r="J54" s="11">
        <v>6</v>
      </c>
      <c r="K54" s="11">
        <v>6</v>
      </c>
      <c r="L54" s="11">
        <v>4</v>
      </c>
      <c r="M54" s="11">
        <v>36</v>
      </c>
      <c r="N54" s="12"/>
      <c r="O54" s="7">
        <f>AVERAGE(M46:M54)</f>
        <v>37.77777777777778</v>
      </c>
      <c r="P54" s="7">
        <f>IF(M54=M53,P53,IF(AND(M54/$P$10&gt;=0.6,$A54/$A$30&lt;=0.4,$A54=1),"Победитель",IF(AND(M54/$P$10&gt;=0.5,$A54/$A$30&lt;=0.4),"Призер","")))</f>
      </c>
    </row>
    <row r="55" spans="1:16" s="7" customFormat="1" ht="15">
      <c r="A55" s="10">
        <v>45</v>
      </c>
      <c r="B55" s="11" t="s">
        <v>50</v>
      </c>
      <c r="C55" s="11" t="s">
        <v>19</v>
      </c>
      <c r="D55" s="11">
        <v>5</v>
      </c>
      <c r="E55" s="11" t="s">
        <v>48</v>
      </c>
      <c r="F55" s="11">
        <v>16</v>
      </c>
      <c r="G55" s="11">
        <v>5</v>
      </c>
      <c r="H55" s="11">
        <v>0</v>
      </c>
      <c r="I55" s="11">
        <v>7</v>
      </c>
      <c r="J55" s="11">
        <v>5</v>
      </c>
      <c r="K55" s="11">
        <v>3</v>
      </c>
      <c r="L55" s="11">
        <v>0</v>
      </c>
      <c r="M55" s="11">
        <v>36</v>
      </c>
      <c r="N55" s="12"/>
      <c r="P55" s="7">
        <f>IF(M55=M54,P54,IF(AND(M55/$P$10&gt;=0.6,$A55/$A$46&lt;=0.4,$A55=1),"Победитель",IF(AND(M55/$P$10&gt;=0.5,$A55/$A$46&lt;=0.4),"Призер","")))</f>
      </c>
    </row>
    <row r="56" spans="1:16" s="7" customFormat="1" ht="15">
      <c r="A56" s="8">
        <v>46</v>
      </c>
      <c r="B56" s="11" t="s">
        <v>156</v>
      </c>
      <c r="C56" s="11" t="s">
        <v>19</v>
      </c>
      <c r="D56" s="11">
        <v>5</v>
      </c>
      <c r="E56" s="11" t="s">
        <v>154</v>
      </c>
      <c r="F56" s="11">
        <v>8</v>
      </c>
      <c r="G56" s="11">
        <v>5</v>
      </c>
      <c r="H56" s="11">
        <v>0</v>
      </c>
      <c r="I56" s="11">
        <v>9</v>
      </c>
      <c r="J56" s="11">
        <v>0</v>
      </c>
      <c r="K56" s="11">
        <v>6</v>
      </c>
      <c r="L56" s="11">
        <v>8</v>
      </c>
      <c r="M56" s="11">
        <v>36</v>
      </c>
      <c r="N56" s="12"/>
      <c r="P56" s="7">
        <f>IF(M56=M55,P55,IF(AND(M56/$P$10&gt;=0.6,$A56/$A$122&lt;=0.4,$A56=1),"Победитель",IF(AND(M56/$P$10&gt;=0.5,$A56/$A$122&lt;=0.4),"Призер","")))</f>
      </c>
    </row>
    <row r="57" spans="1:16" s="7" customFormat="1" ht="15">
      <c r="A57" s="8">
        <v>47</v>
      </c>
      <c r="B57" s="11" t="s">
        <v>51</v>
      </c>
      <c r="C57" s="11" t="s">
        <v>19</v>
      </c>
      <c r="D57" s="11">
        <v>5</v>
      </c>
      <c r="E57" s="11" t="s">
        <v>48</v>
      </c>
      <c r="F57" s="11">
        <v>14</v>
      </c>
      <c r="G57" s="11">
        <v>5</v>
      </c>
      <c r="H57" s="11">
        <v>0</v>
      </c>
      <c r="I57" s="11">
        <v>7</v>
      </c>
      <c r="J57" s="11">
        <v>3</v>
      </c>
      <c r="K57" s="11">
        <v>6</v>
      </c>
      <c r="L57" s="11">
        <v>0</v>
      </c>
      <c r="M57" s="11">
        <v>35</v>
      </c>
      <c r="N57" s="12"/>
      <c r="P57" s="7">
        <f>IF(M57=M56,P56,IF(AND(M57/$P$10&gt;=0.6,$A57/$A$46&lt;=0.4,$A57=1),"Победитель",IF(AND(M57/$P$10&gt;=0.5,$A57/$A$46&lt;=0.4),"Призер","")))</f>
      </c>
    </row>
    <row r="58" spans="1:16" s="7" customFormat="1" ht="15">
      <c r="A58" s="9">
        <v>48</v>
      </c>
      <c r="B58" s="11" t="s">
        <v>103</v>
      </c>
      <c r="C58" s="11" t="s">
        <v>22</v>
      </c>
      <c r="D58" s="11">
        <v>5</v>
      </c>
      <c r="E58" s="11" t="s">
        <v>102</v>
      </c>
      <c r="F58" s="11">
        <v>14</v>
      </c>
      <c r="G58" s="11">
        <v>0</v>
      </c>
      <c r="H58" s="11">
        <v>0</v>
      </c>
      <c r="I58" s="11">
        <v>8</v>
      </c>
      <c r="J58" s="11">
        <v>0</v>
      </c>
      <c r="K58" s="11">
        <v>9</v>
      </c>
      <c r="L58" s="11">
        <v>4</v>
      </c>
      <c r="M58" s="11">
        <v>35</v>
      </c>
      <c r="N58" s="12"/>
      <c r="P58" s="7">
        <f>IF(M58=M57,P57,IF(AND(M58/$P$10&gt;=0.6,$A58/$A$83&lt;=0.4,$A58=1),"Победитель",IF(AND(M58/$P$10&gt;=0.5,$A58/$A$83&lt;=0.4),"Призер","")))</f>
      </c>
    </row>
    <row r="59" spans="1:16" s="7" customFormat="1" ht="15">
      <c r="A59" s="10">
        <v>49</v>
      </c>
      <c r="B59" s="11" t="s">
        <v>104</v>
      </c>
      <c r="C59" s="11" t="s">
        <v>19</v>
      </c>
      <c r="D59" s="11">
        <v>5</v>
      </c>
      <c r="E59" s="11" t="s">
        <v>102</v>
      </c>
      <c r="F59" s="11">
        <v>14</v>
      </c>
      <c r="G59" s="11">
        <v>5</v>
      </c>
      <c r="H59" s="11">
        <v>0</v>
      </c>
      <c r="I59" s="11">
        <v>10</v>
      </c>
      <c r="J59" s="11">
        <v>0</v>
      </c>
      <c r="K59" s="11">
        <v>6</v>
      </c>
      <c r="L59" s="11">
        <v>0</v>
      </c>
      <c r="M59" s="11">
        <v>35</v>
      </c>
      <c r="N59" s="12"/>
      <c r="P59" s="7">
        <f>IF(M59=M58,P58,IF(AND(M59/$P$10&gt;=0.6,$A59/$A$83&lt;=0.4,$A59=1),"Победитель",IF(AND(M59/$P$10&gt;=0.5,$A59/$A$83&lt;=0.4),"Призер","")))</f>
      </c>
    </row>
    <row r="60" spans="1:16" s="7" customFormat="1" ht="15">
      <c r="A60" s="10">
        <v>50</v>
      </c>
      <c r="B60" s="11" t="s">
        <v>149</v>
      </c>
      <c r="C60" s="11" t="s">
        <v>22</v>
      </c>
      <c r="D60" s="11">
        <v>5</v>
      </c>
      <c r="E60" s="11" t="s">
        <v>150</v>
      </c>
      <c r="F60" s="11">
        <v>10</v>
      </c>
      <c r="G60" s="11">
        <v>5</v>
      </c>
      <c r="H60" s="11">
        <v>10</v>
      </c>
      <c r="I60" s="11">
        <v>6</v>
      </c>
      <c r="J60" s="11">
        <v>0</v>
      </c>
      <c r="K60" s="11">
        <v>0</v>
      </c>
      <c r="L60" s="11">
        <v>4</v>
      </c>
      <c r="M60" s="11">
        <v>35</v>
      </c>
      <c r="N60" s="12"/>
      <c r="P60" s="7">
        <f>IF(M60=M59,P59,IF(AND(M60/$P$10&gt;=0.6,$A60/$A$118&lt;=0.4,$A60=1),"Победитель",IF(AND(M60/$P$10&gt;=0.5,$A60/$A$118&lt;=0.4),"Призер","")))</f>
      </c>
    </row>
    <row r="61" spans="1:16" s="7" customFormat="1" ht="15">
      <c r="A61" s="8">
        <v>51</v>
      </c>
      <c r="B61" s="11" t="s">
        <v>34</v>
      </c>
      <c r="C61" s="11" t="s">
        <v>22</v>
      </c>
      <c r="D61" s="11">
        <v>5</v>
      </c>
      <c r="E61" s="11" t="s">
        <v>27</v>
      </c>
      <c r="F61" s="11">
        <v>12</v>
      </c>
      <c r="G61" s="11">
        <v>0</v>
      </c>
      <c r="H61" s="11">
        <v>10</v>
      </c>
      <c r="I61" s="11">
        <v>0</v>
      </c>
      <c r="J61" s="11">
        <v>5</v>
      </c>
      <c r="K61" s="11">
        <v>3</v>
      </c>
      <c r="L61" s="11">
        <v>4</v>
      </c>
      <c r="M61" s="11">
        <v>34</v>
      </c>
      <c r="N61" s="12"/>
      <c r="P61" s="7">
        <f>IF(M61=M60,P60,IF(AND(M61/$P$10&gt;=0.6,$A61/$A$21&lt;=0.4,$A61=1),"Победитель",IF(AND(M61/$P$10&gt;=0.5,$A61/$A$21&lt;=0.4),"Призер","")))</f>
      </c>
    </row>
    <row r="62" spans="1:16" s="7" customFormat="1" ht="15">
      <c r="A62" s="8">
        <v>52</v>
      </c>
      <c r="B62" s="11" t="s">
        <v>52</v>
      </c>
      <c r="C62" s="11" t="s">
        <v>19</v>
      </c>
      <c r="D62" s="11">
        <v>5</v>
      </c>
      <c r="E62" s="11" t="s">
        <v>48</v>
      </c>
      <c r="F62" s="11">
        <v>18</v>
      </c>
      <c r="G62" s="11">
        <v>0</v>
      </c>
      <c r="H62" s="11">
        <v>0</v>
      </c>
      <c r="I62" s="11">
        <v>2</v>
      </c>
      <c r="J62" s="11">
        <v>5</v>
      </c>
      <c r="K62" s="11">
        <v>3</v>
      </c>
      <c r="L62" s="11">
        <v>4</v>
      </c>
      <c r="M62" s="11">
        <v>32</v>
      </c>
      <c r="N62" s="12"/>
      <c r="P62" s="7">
        <f>IF(M62=M61,P61,IF(AND(M62/$P$10&gt;=0.6,$A62/$A$46&lt;=0.4,$A62=1),"Победитель",IF(AND(M62/$P$10&gt;=0.5,$A62/$A$46&lt;=0.4),"Призер","")))</f>
      </c>
    </row>
    <row r="63" spans="1:16" s="7" customFormat="1" ht="15">
      <c r="A63" s="9">
        <v>53</v>
      </c>
      <c r="B63" s="11" t="s">
        <v>123</v>
      </c>
      <c r="C63" s="11" t="s">
        <v>19</v>
      </c>
      <c r="D63" s="11">
        <v>5</v>
      </c>
      <c r="E63" s="11" t="s">
        <v>121</v>
      </c>
      <c r="F63" s="11">
        <v>10</v>
      </c>
      <c r="G63" s="11">
        <v>10</v>
      </c>
      <c r="H63" s="11">
        <v>0</v>
      </c>
      <c r="I63" s="11">
        <v>9</v>
      </c>
      <c r="J63" s="11">
        <v>0</v>
      </c>
      <c r="K63" s="11">
        <v>3</v>
      </c>
      <c r="L63" s="11">
        <v>0</v>
      </c>
      <c r="M63" s="11">
        <v>32</v>
      </c>
      <c r="N63" s="12"/>
      <c r="O63" s="7">
        <f>AVERAGE(M61:M63)</f>
        <v>32.666666666666664</v>
      </c>
      <c r="P63" s="7">
        <f>IF(M63=M62,P62,IF(AND(M63/$P$10&gt;=0.6,$A63/$A$95&lt;=0.4,$A63=1),"Победитель",IF(AND(M63/$P$10&gt;=0.5,$A63/$A$95&lt;=0.4),"Призер","")))</f>
      </c>
    </row>
    <row r="64" spans="1:16" s="7" customFormat="1" ht="15">
      <c r="A64" s="10">
        <v>54</v>
      </c>
      <c r="B64" s="11" t="s">
        <v>83</v>
      </c>
      <c r="C64" s="11" t="s">
        <v>22</v>
      </c>
      <c r="D64" s="11">
        <v>5</v>
      </c>
      <c r="E64" s="11" t="s">
        <v>82</v>
      </c>
      <c r="F64" s="11">
        <v>12</v>
      </c>
      <c r="G64" s="11">
        <v>0</v>
      </c>
      <c r="H64" s="11">
        <v>0</v>
      </c>
      <c r="I64" s="11">
        <v>3</v>
      </c>
      <c r="J64" s="11">
        <v>0</v>
      </c>
      <c r="K64" s="11">
        <v>12</v>
      </c>
      <c r="L64" s="11">
        <v>4</v>
      </c>
      <c r="M64" s="11">
        <v>31</v>
      </c>
      <c r="N64" s="12"/>
      <c r="P64" s="7">
        <f>IF(M64=M63,P63,IF(AND(M64/$P$10&gt;=0.6,$A64/$A$63&lt;=0.4,$A64=1),"Победитель",IF(AND(M64/$P$10&gt;=0.5,$A64/$A$63&lt;=0.4),"Призер","")))</f>
      </c>
    </row>
    <row r="65" spans="1:16" s="7" customFormat="1" ht="15">
      <c r="A65" s="10">
        <v>55</v>
      </c>
      <c r="B65" s="11" t="s">
        <v>93</v>
      </c>
      <c r="C65" s="11" t="s">
        <v>22</v>
      </c>
      <c r="D65" s="11">
        <v>5</v>
      </c>
      <c r="E65" s="11" t="s">
        <v>89</v>
      </c>
      <c r="F65" s="11">
        <v>14</v>
      </c>
      <c r="G65" s="11">
        <v>0</v>
      </c>
      <c r="H65" s="11">
        <v>0</v>
      </c>
      <c r="I65" s="11">
        <v>8</v>
      </c>
      <c r="J65" s="11">
        <v>0</v>
      </c>
      <c r="K65" s="11">
        <v>9</v>
      </c>
      <c r="L65" s="11">
        <v>0</v>
      </c>
      <c r="M65" s="11">
        <v>31</v>
      </c>
      <c r="N65" s="12"/>
      <c r="P65" s="7">
        <f>IF(M65=M64,P64,IF(AND(M65/$P$10&gt;=0.6,$A65/$A$73&lt;=0.4,$A65=1),"Победитель",IF(AND(M65/$P$10&gt;=0.5,$A65/$A$73&lt;=0.4),"Призер","")))</f>
      </c>
    </row>
    <row r="66" spans="1:16" s="7" customFormat="1" ht="15">
      <c r="A66" s="8">
        <v>56</v>
      </c>
      <c r="B66" s="11" t="s">
        <v>105</v>
      </c>
      <c r="C66" s="11" t="s">
        <v>19</v>
      </c>
      <c r="D66" s="11">
        <v>5</v>
      </c>
      <c r="E66" s="11" t="s">
        <v>102</v>
      </c>
      <c r="F66" s="11">
        <v>12</v>
      </c>
      <c r="G66" s="11">
        <v>0</v>
      </c>
      <c r="H66" s="11">
        <v>0</v>
      </c>
      <c r="I66" s="11">
        <v>7</v>
      </c>
      <c r="J66" s="11">
        <v>0</v>
      </c>
      <c r="K66" s="11">
        <v>12</v>
      </c>
      <c r="L66" s="11">
        <v>0</v>
      </c>
      <c r="M66" s="11">
        <v>31</v>
      </c>
      <c r="N66" s="12"/>
      <c r="P66" s="7">
        <f>IF(M66=M65,P65,IF(AND(M66/$P$10&gt;=0.6,$A66/$A$83&lt;=0.4,$A66=1),"Победитель",IF(AND(M66/$P$10&gt;=0.5,$A66/$A$83&lt;=0.4),"Призер","")))</f>
      </c>
    </row>
    <row r="67" spans="1:16" s="7" customFormat="1" ht="15">
      <c r="A67" s="8">
        <v>57</v>
      </c>
      <c r="B67" s="11" t="s">
        <v>112</v>
      </c>
      <c r="C67" s="11" t="s">
        <v>22</v>
      </c>
      <c r="D67" s="11">
        <v>5</v>
      </c>
      <c r="E67" s="11" t="s">
        <v>111</v>
      </c>
      <c r="F67" s="11">
        <v>14</v>
      </c>
      <c r="G67" s="11">
        <v>5</v>
      </c>
      <c r="H67" s="11">
        <v>0</v>
      </c>
      <c r="I67" s="11">
        <v>8</v>
      </c>
      <c r="J67" s="11">
        <v>0</v>
      </c>
      <c r="K67" s="11">
        <v>3</v>
      </c>
      <c r="L67" s="11">
        <v>0</v>
      </c>
      <c r="M67" s="11">
        <v>30</v>
      </c>
      <c r="N67" s="12"/>
      <c r="P67" s="7">
        <f>IF(M67=M66,P66,IF(AND(M67/$P$10&gt;=0.6,$A67/$A$92&lt;=0.4,$A67=1),"Победитель",IF(AND(M67/$P$10&gt;=0.5,$A67/$A$92&lt;=0.4),"Призер","")))</f>
      </c>
    </row>
    <row r="68" spans="1:16" s="7" customFormat="1" ht="15">
      <c r="A68" s="9">
        <v>58</v>
      </c>
      <c r="B68" s="11" t="s">
        <v>113</v>
      </c>
      <c r="C68" s="11" t="s">
        <v>19</v>
      </c>
      <c r="D68" s="11">
        <v>5</v>
      </c>
      <c r="E68" s="11" t="s">
        <v>111</v>
      </c>
      <c r="F68" s="11">
        <v>10</v>
      </c>
      <c r="G68" s="11">
        <v>5</v>
      </c>
      <c r="H68" s="11">
        <v>0</v>
      </c>
      <c r="I68" s="11">
        <v>4</v>
      </c>
      <c r="J68" s="11">
        <v>5</v>
      </c>
      <c r="K68" s="11">
        <v>6</v>
      </c>
      <c r="L68" s="11">
        <v>0</v>
      </c>
      <c r="M68" s="11">
        <v>30</v>
      </c>
      <c r="N68" s="12"/>
      <c r="P68" s="7">
        <f>IF(M68=M67,P67,IF(AND(M68/$P$10&gt;=0.6,$A68/$A$92&lt;=0.4,$A68=1),"Победитель",IF(AND(M68/$P$10&gt;=0.5,$A68/$A$92&lt;=0.4),"Призер","")))</f>
      </c>
    </row>
    <row r="69" spans="1:16" s="7" customFormat="1" ht="15">
      <c r="A69" s="10">
        <v>59</v>
      </c>
      <c r="B69" s="11" t="s">
        <v>53</v>
      </c>
      <c r="C69" s="11" t="s">
        <v>22</v>
      </c>
      <c r="D69" s="11">
        <v>5</v>
      </c>
      <c r="E69" s="11" t="s">
        <v>48</v>
      </c>
      <c r="F69" s="11">
        <v>14</v>
      </c>
      <c r="G69" s="11">
        <v>5</v>
      </c>
      <c r="H69" s="11">
        <v>0</v>
      </c>
      <c r="I69" s="11">
        <v>4</v>
      </c>
      <c r="J69" s="11">
        <v>0</v>
      </c>
      <c r="K69" s="11">
        <v>6</v>
      </c>
      <c r="L69" s="11">
        <v>0</v>
      </c>
      <c r="M69" s="11">
        <v>29</v>
      </c>
      <c r="N69" s="12"/>
      <c r="P69" s="7" t="e">
        <f>IF(M69=#REF!,#REF!,IF(AND(M69/$P$10&gt;=0.6,$A69/$A$46&lt;=0.4,$A69=1),"Победитель",IF(AND(M69/$P$10&gt;=0.5,$A69/$A$46&lt;=0.4),"Призер","")))</f>
        <v>#REF!</v>
      </c>
    </row>
    <row r="70" spans="1:16" s="7" customFormat="1" ht="15">
      <c r="A70" s="10">
        <v>60</v>
      </c>
      <c r="B70" s="11" t="s">
        <v>54</v>
      </c>
      <c r="C70" s="11" t="s">
        <v>22</v>
      </c>
      <c r="D70" s="11">
        <v>5</v>
      </c>
      <c r="E70" s="11" t="s">
        <v>48</v>
      </c>
      <c r="F70" s="11">
        <v>18</v>
      </c>
      <c r="G70" s="11">
        <v>0</v>
      </c>
      <c r="H70" s="11">
        <v>0</v>
      </c>
      <c r="I70" s="11">
        <v>8</v>
      </c>
      <c r="J70" s="11">
        <v>0</v>
      </c>
      <c r="K70" s="11">
        <v>3</v>
      </c>
      <c r="L70" s="11">
        <v>0</v>
      </c>
      <c r="M70" s="11">
        <v>29</v>
      </c>
      <c r="N70" s="12"/>
      <c r="P70" s="7" t="e">
        <f>IF(M70=M69,P69,IF(AND(M70/$P$10&gt;=0.6,$A70/$A$46&lt;=0.4,$A70=1),"Победитель",IF(AND(M70/$P$10&gt;=0.5,$A70/$A$46&lt;=0.4),"Призер","")))</f>
        <v>#REF!</v>
      </c>
    </row>
    <row r="71" spans="1:16" s="7" customFormat="1" ht="15">
      <c r="A71" s="8">
        <v>61</v>
      </c>
      <c r="B71" s="11" t="s">
        <v>55</v>
      </c>
      <c r="C71" s="11" t="s">
        <v>22</v>
      </c>
      <c r="D71" s="11">
        <v>5</v>
      </c>
      <c r="E71" s="11" t="s">
        <v>48</v>
      </c>
      <c r="F71" s="11">
        <v>14</v>
      </c>
      <c r="G71" s="11">
        <v>0</v>
      </c>
      <c r="H71" s="11">
        <v>8</v>
      </c>
      <c r="I71" s="11">
        <v>0</v>
      </c>
      <c r="J71" s="11">
        <v>6</v>
      </c>
      <c r="K71" s="11">
        <v>0</v>
      </c>
      <c r="L71" s="11">
        <v>0</v>
      </c>
      <c r="M71" s="11">
        <v>28</v>
      </c>
      <c r="N71" s="12"/>
      <c r="P71" s="7">
        <f>IF(M71=M70,P70,IF(AND(M71/$P$10&gt;=0.6,$A71/$A$46&lt;=0.4,$A71=1),"Победитель",IF(AND(M71/$P$10&gt;=0.5,$A71/$A$46&lt;=0.4),"Призер","")))</f>
      </c>
    </row>
    <row r="72" spans="1:16" s="7" customFormat="1" ht="15">
      <c r="A72" s="8">
        <v>62</v>
      </c>
      <c r="B72" s="11" t="s">
        <v>56</v>
      </c>
      <c r="C72" s="11" t="s">
        <v>22</v>
      </c>
      <c r="D72" s="11">
        <v>5</v>
      </c>
      <c r="E72" s="11" t="s">
        <v>48</v>
      </c>
      <c r="F72" s="11">
        <v>8</v>
      </c>
      <c r="G72" s="11">
        <v>0</v>
      </c>
      <c r="H72" s="11">
        <v>0</v>
      </c>
      <c r="I72" s="11">
        <v>5</v>
      </c>
      <c r="J72" s="11">
        <v>5</v>
      </c>
      <c r="K72" s="11">
        <v>6</v>
      </c>
      <c r="L72" s="11">
        <v>4</v>
      </c>
      <c r="M72" s="11">
        <v>28</v>
      </c>
      <c r="N72" s="12"/>
      <c r="P72" s="7">
        <f>IF(M72=M71,P71,IF(AND(M72/$P$10&gt;=0.6,$A72/$A$46&lt;=0.4,$A72=1),"Победитель",IF(AND(M72/$P$10&gt;=0.5,$A72/$A$46&lt;=0.4),"Призер","")))</f>
      </c>
    </row>
    <row r="73" spans="1:16" s="7" customFormat="1" ht="15">
      <c r="A73" s="9">
        <v>63</v>
      </c>
      <c r="B73" s="11" t="s">
        <v>114</v>
      </c>
      <c r="C73" s="11" t="s">
        <v>22</v>
      </c>
      <c r="D73" s="11">
        <v>5</v>
      </c>
      <c r="E73" s="11" t="s">
        <v>111</v>
      </c>
      <c r="F73" s="11">
        <v>8</v>
      </c>
      <c r="G73" s="11">
        <v>5</v>
      </c>
      <c r="H73" s="11">
        <v>0</v>
      </c>
      <c r="I73" s="11">
        <v>6</v>
      </c>
      <c r="J73" s="11">
        <v>0</v>
      </c>
      <c r="K73" s="11">
        <v>9</v>
      </c>
      <c r="L73" s="11">
        <v>0</v>
      </c>
      <c r="M73" s="11">
        <v>28</v>
      </c>
      <c r="N73" s="12"/>
      <c r="P73" s="7">
        <f>IF(M73=M72,P72,IF(AND(M73/$P$10&gt;=0.6,$A73/$A$92&lt;=0.4,$A73=1),"Победитель",IF(AND(M73/$P$10&gt;=0.5,$A73/$A$92&lt;=0.4),"Призер","")))</f>
      </c>
    </row>
    <row r="74" spans="1:16" s="7" customFormat="1" ht="15">
      <c r="A74" s="10">
        <v>64</v>
      </c>
      <c r="B74" s="11" t="s">
        <v>124</v>
      </c>
      <c r="C74" s="11" t="s">
        <v>22</v>
      </c>
      <c r="D74" s="11">
        <v>5</v>
      </c>
      <c r="E74" s="11" t="s">
        <v>125</v>
      </c>
      <c r="F74" s="11">
        <v>14</v>
      </c>
      <c r="G74" s="11">
        <v>0</v>
      </c>
      <c r="H74" s="11">
        <v>0</v>
      </c>
      <c r="I74" s="11">
        <v>7</v>
      </c>
      <c r="J74" s="11">
        <v>0</v>
      </c>
      <c r="K74" s="11">
        <v>3</v>
      </c>
      <c r="L74" s="11">
        <v>4</v>
      </c>
      <c r="M74" s="11">
        <v>28</v>
      </c>
      <c r="N74" s="12"/>
      <c r="P74" s="7">
        <f>IF(M74=M73,P73,IF(AND(M74/$P$10&gt;=0.6,$A74/$A$100&lt;=0.4,$A74=1),"Победитель",IF(AND(M74/$P$10&gt;=0.5,$A74/$A$100&lt;=0.4),"Призер","")))</f>
      </c>
    </row>
    <row r="75" spans="1:16" s="7" customFormat="1" ht="15">
      <c r="A75" s="10">
        <v>65</v>
      </c>
      <c r="B75" s="11" t="s">
        <v>134</v>
      </c>
      <c r="C75" s="11" t="s">
        <v>19</v>
      </c>
      <c r="D75" s="11">
        <v>5</v>
      </c>
      <c r="E75" s="11" t="s">
        <v>135</v>
      </c>
      <c r="F75" s="11">
        <v>16</v>
      </c>
      <c r="G75" s="11">
        <v>0</v>
      </c>
      <c r="H75" s="11">
        <v>0</v>
      </c>
      <c r="I75" s="11">
        <v>5</v>
      </c>
      <c r="J75" s="11">
        <v>0</v>
      </c>
      <c r="K75" s="11">
        <v>3</v>
      </c>
      <c r="L75" s="11">
        <v>4</v>
      </c>
      <c r="M75" s="11">
        <v>28</v>
      </c>
      <c r="N75" s="12"/>
      <c r="P75" s="7">
        <f>IF(M75=M74,P74,IF(AND(M75/$P$10&gt;=0.6,$A75/$A$106&lt;=0.4,$A75=1),"Победитель",IF(AND(M75/$P$10&gt;=0.5,$A75/$A$106&lt;=0.4),"Призер","")))</f>
      </c>
    </row>
    <row r="76" spans="1:16" s="7" customFormat="1" ht="15">
      <c r="A76" s="8">
        <v>66</v>
      </c>
      <c r="B76" s="11" t="s">
        <v>136</v>
      </c>
      <c r="C76" s="11" t="s">
        <v>22</v>
      </c>
      <c r="D76" s="11">
        <v>5</v>
      </c>
      <c r="E76" s="11" t="s">
        <v>135</v>
      </c>
      <c r="F76" s="11">
        <v>16</v>
      </c>
      <c r="G76" s="11">
        <v>5</v>
      </c>
      <c r="H76" s="11">
        <v>0</v>
      </c>
      <c r="I76" s="11">
        <v>7</v>
      </c>
      <c r="J76" s="11">
        <v>0</v>
      </c>
      <c r="K76" s="11">
        <v>0</v>
      </c>
      <c r="L76" s="11">
        <v>0</v>
      </c>
      <c r="M76" s="11">
        <v>28</v>
      </c>
      <c r="N76" s="12"/>
      <c r="P76" s="7">
        <f>IF(M76=M75,P75,IF(AND(M76/$P$10&gt;=0.6,$A76/$A$106&lt;=0.4,$A76=1),"Победитель",IF(AND(M76/$P$10&gt;=0.5,$A76/$A$106&lt;=0.4),"Призер","")))</f>
      </c>
    </row>
    <row r="77" spans="1:16" s="7" customFormat="1" ht="15">
      <c r="A77" s="8">
        <v>67</v>
      </c>
      <c r="B77" s="11" t="s">
        <v>157</v>
      </c>
      <c r="C77" s="11" t="s">
        <v>22</v>
      </c>
      <c r="D77" s="11">
        <v>5</v>
      </c>
      <c r="E77" s="11" t="s">
        <v>154</v>
      </c>
      <c r="F77" s="11">
        <v>8</v>
      </c>
      <c r="G77" s="11">
        <v>5</v>
      </c>
      <c r="H77" s="11">
        <v>0</v>
      </c>
      <c r="I77" s="11">
        <v>4</v>
      </c>
      <c r="J77" s="11">
        <v>0</v>
      </c>
      <c r="K77" s="11">
        <v>3</v>
      </c>
      <c r="L77" s="11">
        <v>8</v>
      </c>
      <c r="M77" s="11">
        <v>28</v>
      </c>
      <c r="N77" s="12"/>
      <c r="O77" s="7">
        <f>AVERAGE(M74:M77)</f>
        <v>28</v>
      </c>
      <c r="P77" s="7">
        <f>IF(M77=M76,P76,IF(AND(M77/$P$10&gt;=0.6,$A77/$A$122&lt;=0.4,$A77=1),"Победитель",IF(AND(M77/$P$10&gt;=0.5,$A77/$A$122&lt;=0.4),"Призер","")))</f>
      </c>
    </row>
    <row r="78" spans="1:16" s="7" customFormat="1" ht="15">
      <c r="A78" s="9">
        <v>68</v>
      </c>
      <c r="B78" s="11" t="s">
        <v>187</v>
      </c>
      <c r="C78" s="11" t="s">
        <v>22</v>
      </c>
      <c r="D78" s="11">
        <v>5</v>
      </c>
      <c r="E78" s="11" t="s">
        <v>183</v>
      </c>
      <c r="F78" s="11">
        <v>12</v>
      </c>
      <c r="G78" s="11">
        <v>0</v>
      </c>
      <c r="H78" s="11">
        <v>0</v>
      </c>
      <c r="I78" s="11">
        <v>6</v>
      </c>
      <c r="J78" s="11">
        <v>0</v>
      </c>
      <c r="K78" s="11">
        <v>6</v>
      </c>
      <c r="L78" s="11">
        <v>4</v>
      </c>
      <c r="M78" s="11">
        <v>28</v>
      </c>
      <c r="N78" s="12"/>
      <c r="P78" s="7">
        <f>IF(M78=M77,P77,IF(AND(M78/$P$10&gt;=0.6,$A78/$A$149&lt;=0.4,$A78=1),"Победитель",IF(AND(M78/$P$10&gt;=0.5,$A78/$A$149&lt;=0.4),"Призер","")))</f>
      </c>
    </row>
    <row r="79" spans="1:16" s="7" customFormat="1" ht="15">
      <c r="A79" s="10">
        <v>69</v>
      </c>
      <c r="B79" s="11" t="s">
        <v>57</v>
      </c>
      <c r="C79" s="11" t="s">
        <v>19</v>
      </c>
      <c r="D79" s="11">
        <v>5</v>
      </c>
      <c r="E79" s="11" t="s">
        <v>48</v>
      </c>
      <c r="F79" s="11">
        <v>14</v>
      </c>
      <c r="G79" s="11">
        <v>0</v>
      </c>
      <c r="H79" s="11">
        <v>0</v>
      </c>
      <c r="I79" s="11">
        <v>4</v>
      </c>
      <c r="J79" s="11">
        <v>0</v>
      </c>
      <c r="K79" s="11">
        <v>9</v>
      </c>
      <c r="L79" s="11">
        <v>0</v>
      </c>
      <c r="M79" s="11">
        <v>27</v>
      </c>
      <c r="N79" s="12"/>
      <c r="P79" s="7">
        <f>IF(M79=M78,P78,IF(AND(M79/$P$10&gt;=0.6,$A79/$A$46&lt;=0.4,$A79=1),"Победитель",IF(AND(M79/$P$10&gt;=0.5,$A79/$A$46&lt;=0.4),"Призер","")))</f>
      </c>
    </row>
    <row r="80" spans="1:16" s="7" customFormat="1" ht="15">
      <c r="A80" s="10">
        <v>70</v>
      </c>
      <c r="B80" s="11" t="s">
        <v>58</v>
      </c>
      <c r="C80" s="11" t="s">
        <v>19</v>
      </c>
      <c r="D80" s="11">
        <v>5</v>
      </c>
      <c r="E80" s="11" t="s">
        <v>48</v>
      </c>
      <c r="F80" s="11">
        <v>14</v>
      </c>
      <c r="G80" s="11">
        <v>5</v>
      </c>
      <c r="H80" s="11">
        <v>0</v>
      </c>
      <c r="I80" s="11">
        <v>2</v>
      </c>
      <c r="J80" s="11">
        <v>0</v>
      </c>
      <c r="K80" s="11">
        <v>6</v>
      </c>
      <c r="L80" s="11">
        <v>0</v>
      </c>
      <c r="M80" s="11">
        <v>27</v>
      </c>
      <c r="N80" s="12"/>
      <c r="P80" s="7">
        <f>IF(M80=M79,P79,IF(AND(M80/$P$10&gt;=0.6,$A80/$A$46&lt;=0.4,$A80=1),"Победитель",IF(AND(M80/$P$10&gt;=0.5,$A80/$A$46&lt;=0.4),"Призер","")))</f>
      </c>
    </row>
    <row r="81" spans="1:16" s="7" customFormat="1" ht="15">
      <c r="A81" s="8">
        <v>71</v>
      </c>
      <c r="B81" s="11" t="s">
        <v>73</v>
      </c>
      <c r="C81" s="11" t="s">
        <v>19</v>
      </c>
      <c r="D81" s="11">
        <v>5</v>
      </c>
      <c r="E81" s="11" t="s">
        <v>69</v>
      </c>
      <c r="F81" s="11">
        <v>12</v>
      </c>
      <c r="G81" s="11">
        <v>0</v>
      </c>
      <c r="H81" s="11">
        <v>0</v>
      </c>
      <c r="I81" s="11">
        <v>4</v>
      </c>
      <c r="J81" s="11">
        <v>5</v>
      </c>
      <c r="K81" s="11">
        <v>6</v>
      </c>
      <c r="L81" s="11">
        <v>0</v>
      </c>
      <c r="M81" s="11">
        <v>27</v>
      </c>
      <c r="N81" s="12"/>
      <c r="P81" s="7">
        <f>IF(M81=M80,P80,IF(AND(M81/$P$10&gt;=0.6,$A81/$A$55&lt;=0.4,$A81=1),"Победитель",IF(AND(M81/$P$10&gt;=0.5,$A81/$A$55&lt;=0.4),"Призер","")))</f>
      </c>
    </row>
    <row r="82" spans="1:16" s="7" customFormat="1" ht="15">
      <c r="A82" s="8">
        <v>72</v>
      </c>
      <c r="B82" s="11" t="s">
        <v>126</v>
      </c>
      <c r="C82" s="11" t="s">
        <v>22</v>
      </c>
      <c r="D82" s="11">
        <v>5</v>
      </c>
      <c r="E82" s="11" t="s">
        <v>125</v>
      </c>
      <c r="F82" s="11">
        <v>16</v>
      </c>
      <c r="G82" s="11">
        <v>0</v>
      </c>
      <c r="H82" s="11">
        <v>0</v>
      </c>
      <c r="I82" s="11">
        <v>5</v>
      </c>
      <c r="J82" s="11">
        <v>0</v>
      </c>
      <c r="K82" s="11">
        <v>6</v>
      </c>
      <c r="L82" s="11">
        <v>0</v>
      </c>
      <c r="M82" s="11">
        <v>27</v>
      </c>
      <c r="N82" s="12"/>
      <c r="P82" s="7">
        <f>IF(M82=M81,P81,IF(AND(M82/$P$10&gt;=0.6,$A82/$A$100&lt;=0.4,$A82=1),"Победитель",IF(AND(M82/$P$10&gt;=0.5,$A82/$A$100&lt;=0.4),"Призер","")))</f>
      </c>
    </row>
    <row r="83" spans="1:16" s="7" customFormat="1" ht="15">
      <c r="A83" s="9">
        <v>73</v>
      </c>
      <c r="B83" s="11" t="s">
        <v>162</v>
      </c>
      <c r="C83" s="11" t="s">
        <v>22</v>
      </c>
      <c r="D83" s="11">
        <v>5</v>
      </c>
      <c r="E83" s="11" t="s">
        <v>163</v>
      </c>
      <c r="F83" s="11">
        <v>10</v>
      </c>
      <c r="G83" s="11">
        <v>0</v>
      </c>
      <c r="H83" s="11">
        <v>0</v>
      </c>
      <c r="I83" s="11">
        <v>7</v>
      </c>
      <c r="J83" s="11">
        <v>0</v>
      </c>
      <c r="K83" s="11">
        <v>6</v>
      </c>
      <c r="L83" s="11">
        <v>4</v>
      </c>
      <c r="M83" s="11">
        <v>27</v>
      </c>
      <c r="N83" s="12"/>
      <c r="P83" s="7">
        <f>IF(M83=M82,P82,IF(AND(M83/$P$10&gt;=0.6,$A83/$A$133&lt;=0.4,$A83=1),"Победитель",IF(AND(M83/$P$10&gt;=0.5,$A83/$A$133&lt;=0.4),"Призер","")))</f>
      </c>
    </row>
    <row r="84" spans="1:16" s="7" customFormat="1" ht="15">
      <c r="A84" s="10">
        <v>74</v>
      </c>
      <c r="B84" s="11" t="s">
        <v>59</v>
      </c>
      <c r="C84" s="11" t="s">
        <v>22</v>
      </c>
      <c r="D84" s="11">
        <v>5</v>
      </c>
      <c r="E84" s="11" t="s">
        <v>48</v>
      </c>
      <c r="F84" s="11">
        <v>16</v>
      </c>
      <c r="G84" s="11">
        <v>0</v>
      </c>
      <c r="H84" s="11">
        <v>0</v>
      </c>
      <c r="I84" s="11">
        <v>0</v>
      </c>
      <c r="J84" s="11">
        <v>0</v>
      </c>
      <c r="K84" s="11">
        <v>6</v>
      </c>
      <c r="L84" s="11">
        <v>4</v>
      </c>
      <c r="M84" s="11">
        <v>26</v>
      </c>
      <c r="N84" s="12"/>
      <c r="P84" s="7">
        <f>IF(M84=M83,P83,IF(AND(M84/$P$10&gt;=0.6,$A84/$A$46&lt;=0.4,$A84=1),"Победитель",IF(AND(M84/$P$10&gt;=0.5,$A84/$A$46&lt;=0.4),"Призер","")))</f>
      </c>
    </row>
    <row r="85" spans="1:16" s="7" customFormat="1" ht="15">
      <c r="A85" s="10">
        <v>75</v>
      </c>
      <c r="B85" s="11" t="s">
        <v>77</v>
      </c>
      <c r="C85" s="11" t="s">
        <v>19</v>
      </c>
      <c r="D85" s="11">
        <v>5</v>
      </c>
      <c r="E85" s="11" t="s">
        <v>76</v>
      </c>
      <c r="F85" s="11">
        <v>16</v>
      </c>
      <c r="G85" s="11">
        <v>0</v>
      </c>
      <c r="H85" s="11">
        <v>0</v>
      </c>
      <c r="I85" s="11">
        <v>10</v>
      </c>
      <c r="J85" s="11">
        <v>0</v>
      </c>
      <c r="K85" s="11">
        <v>0</v>
      </c>
      <c r="L85" s="11">
        <v>0</v>
      </c>
      <c r="M85" s="11">
        <v>26</v>
      </c>
      <c r="N85" s="12"/>
      <c r="P85" s="7">
        <f>IF(M85=M84,P84,IF(AND(M85/$P$10&gt;=0.6,$A85/$A$60&lt;=0.4,$A85=1),"Победитель",IF(AND(M85/$P$10&gt;=0.5,$A85/$A$60&lt;=0.4),"Призер","")))</f>
      </c>
    </row>
    <row r="86" spans="1:16" s="7" customFormat="1" ht="15">
      <c r="A86" s="8">
        <v>76</v>
      </c>
      <c r="B86" s="11" t="s">
        <v>106</v>
      </c>
      <c r="C86" s="11" t="s">
        <v>22</v>
      </c>
      <c r="D86" s="11">
        <v>5</v>
      </c>
      <c r="E86" s="11" t="s">
        <v>102</v>
      </c>
      <c r="F86" s="11">
        <v>16</v>
      </c>
      <c r="G86" s="11">
        <v>0</v>
      </c>
      <c r="H86" s="11">
        <v>0</v>
      </c>
      <c r="I86" s="11">
        <v>7</v>
      </c>
      <c r="J86" s="11">
        <v>0</v>
      </c>
      <c r="K86" s="11">
        <v>3</v>
      </c>
      <c r="L86" s="11">
        <v>0</v>
      </c>
      <c r="M86" s="11">
        <v>26</v>
      </c>
      <c r="N86" s="12"/>
      <c r="P86" s="7">
        <f>IF(M86=M85,P85,IF(AND(M86/$P$10&gt;=0.6,$A86/$A$83&lt;=0.4,$A86=1),"Победитель",IF(AND(M86/$P$10&gt;=0.5,$A86/$A$83&lt;=0.4),"Призер","")))</f>
      </c>
    </row>
    <row r="87" spans="1:16" s="7" customFormat="1" ht="15">
      <c r="A87" s="8">
        <v>77</v>
      </c>
      <c r="B87" s="11" t="s">
        <v>140</v>
      </c>
      <c r="C87" s="11" t="s">
        <v>22</v>
      </c>
      <c r="D87" s="11">
        <v>5</v>
      </c>
      <c r="E87" s="11" t="s">
        <v>139</v>
      </c>
      <c r="F87" s="11">
        <v>16</v>
      </c>
      <c r="G87" s="11">
        <v>10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26</v>
      </c>
      <c r="N87" s="12"/>
      <c r="P87" s="7">
        <f>IF(M87=M86,P86,IF(AND(M87/$P$10&gt;=0.6,$A87/$A$113&lt;=0.4,$A87=1),"Победитель",IF(AND(M87/$P$10&gt;=0.5,$A87/$A$113&lt;=0.4),"Призер","")))</f>
      </c>
    </row>
    <row r="88" spans="1:16" s="7" customFormat="1" ht="15">
      <c r="A88" s="9">
        <v>78</v>
      </c>
      <c r="B88" s="11" t="s">
        <v>164</v>
      </c>
      <c r="C88" s="11" t="s">
        <v>19</v>
      </c>
      <c r="D88" s="11">
        <v>5</v>
      </c>
      <c r="E88" s="11" t="s">
        <v>163</v>
      </c>
      <c r="F88" s="11">
        <v>12</v>
      </c>
      <c r="G88" s="11">
        <v>0</v>
      </c>
      <c r="H88" s="11">
        <v>0</v>
      </c>
      <c r="I88" s="11">
        <v>7</v>
      </c>
      <c r="J88" s="11">
        <v>0</v>
      </c>
      <c r="K88" s="11">
        <v>3</v>
      </c>
      <c r="L88" s="11">
        <v>4</v>
      </c>
      <c r="M88" s="11">
        <v>26</v>
      </c>
      <c r="N88" s="12"/>
      <c r="P88" s="7">
        <f>IF(M88=M87,P87,IF(AND(M88/$P$10&gt;=0.6,$A88/$A$133&lt;=0.4,$A88=1),"Победитель",IF(AND(M88/$P$10&gt;=0.5,$A88/$A$133&lt;=0.4),"Призер","")))</f>
      </c>
    </row>
    <row r="89" spans="1:16" s="7" customFormat="1" ht="15">
      <c r="A89" s="10">
        <v>79</v>
      </c>
      <c r="B89" s="11" t="s">
        <v>165</v>
      </c>
      <c r="C89" s="11" t="s">
        <v>22</v>
      </c>
      <c r="D89" s="11">
        <v>5</v>
      </c>
      <c r="E89" s="11" t="s">
        <v>163</v>
      </c>
      <c r="F89" s="11">
        <v>16</v>
      </c>
      <c r="G89" s="11">
        <v>0</v>
      </c>
      <c r="H89" s="11">
        <v>0</v>
      </c>
      <c r="I89" s="11">
        <v>7</v>
      </c>
      <c r="J89" s="11">
        <v>0</v>
      </c>
      <c r="K89" s="11">
        <v>3</v>
      </c>
      <c r="L89" s="11">
        <v>0</v>
      </c>
      <c r="M89" s="11">
        <v>26</v>
      </c>
      <c r="N89" s="12"/>
      <c r="P89" s="7">
        <f>IF(M89=M88,P88,IF(AND(M89/$P$10&gt;=0.6,$A89/$A$133&lt;=0.4,$A89=1),"Победитель",IF(AND(M89/$P$10&gt;=0.5,$A89/$A$133&lt;=0.4),"Призер","")))</f>
      </c>
    </row>
    <row r="90" spans="1:16" s="7" customFormat="1" ht="15">
      <c r="A90" s="10">
        <v>80</v>
      </c>
      <c r="B90" s="11" t="s">
        <v>188</v>
      </c>
      <c r="C90" s="11" t="s">
        <v>22</v>
      </c>
      <c r="D90" s="11">
        <v>5</v>
      </c>
      <c r="E90" s="11" t="s">
        <v>183</v>
      </c>
      <c r="F90" s="11">
        <v>16</v>
      </c>
      <c r="G90" s="11">
        <v>0</v>
      </c>
      <c r="H90" s="11">
        <v>0</v>
      </c>
      <c r="I90" s="11">
        <v>10</v>
      </c>
      <c r="J90" s="11">
        <v>0</v>
      </c>
      <c r="K90" s="11">
        <v>0</v>
      </c>
      <c r="L90" s="11">
        <v>0</v>
      </c>
      <c r="M90" s="11">
        <v>26</v>
      </c>
      <c r="N90" s="12"/>
      <c r="P90" s="7">
        <f>IF(M90=M89,P89,IF(AND(M90/$P$10&gt;=0.6,$A90/$A$149&lt;=0.4,$A90=1),"Победитель",IF(AND(M90/$P$10&gt;=0.5,$A90/$A$149&lt;=0.4),"Призер","")))</f>
      </c>
    </row>
    <row r="91" spans="1:16" s="7" customFormat="1" ht="15">
      <c r="A91" s="8">
        <v>81</v>
      </c>
      <c r="B91" s="11" t="s">
        <v>18</v>
      </c>
      <c r="C91" s="11" t="s">
        <v>19</v>
      </c>
      <c r="D91" s="11">
        <v>5</v>
      </c>
      <c r="E91" s="11" t="s">
        <v>20</v>
      </c>
      <c r="F91" s="11">
        <v>20</v>
      </c>
      <c r="G91" s="11">
        <v>5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25</v>
      </c>
      <c r="N91" s="12"/>
      <c r="P91" s="7">
        <f>IF(M91=M90,P90,IF(AND(M91/$P$10&gt;=0.6,$A91/$A$13&lt;=0.4,$A91=1),"Победитель",IF(AND(M91/$P$10&gt;=0.5,$A91/$A$13&lt;=0.4),"Призер","")))</f>
      </c>
    </row>
    <row r="92" spans="1:16" s="7" customFormat="1" ht="15">
      <c r="A92" s="8">
        <v>82</v>
      </c>
      <c r="B92" s="11" t="s">
        <v>94</v>
      </c>
      <c r="C92" s="11" t="s">
        <v>22</v>
      </c>
      <c r="D92" s="11">
        <v>5</v>
      </c>
      <c r="E92" s="11" t="s">
        <v>89</v>
      </c>
      <c r="F92" s="11">
        <v>10</v>
      </c>
      <c r="G92" s="11">
        <v>0</v>
      </c>
      <c r="H92" s="11">
        <v>0</v>
      </c>
      <c r="I92" s="11">
        <v>8</v>
      </c>
      <c r="J92" s="11">
        <v>7</v>
      </c>
      <c r="K92" s="11">
        <v>0</v>
      </c>
      <c r="L92" s="11">
        <v>0</v>
      </c>
      <c r="M92" s="11">
        <v>25</v>
      </c>
      <c r="N92" s="12"/>
      <c r="P92" s="7">
        <f>IF(M92=M91,P91,IF(AND(M92/$P$10&gt;=0.6,$A92/$A$73&lt;=0.4,$A92=1),"Победитель",IF(AND(M92/$P$10&gt;=0.5,$A92/$A$73&lt;=0.4),"Призер","")))</f>
      </c>
    </row>
    <row r="93" spans="1:16" s="7" customFormat="1" ht="15">
      <c r="A93" s="9">
        <v>83</v>
      </c>
      <c r="B93" s="11" t="s">
        <v>177</v>
      </c>
      <c r="C93" s="11" t="s">
        <v>22</v>
      </c>
      <c r="D93" s="11">
        <v>5</v>
      </c>
      <c r="E93" s="11" t="s">
        <v>176</v>
      </c>
      <c r="F93" s="11">
        <v>14</v>
      </c>
      <c r="G93" s="11">
        <v>0</v>
      </c>
      <c r="H93" s="11">
        <v>0</v>
      </c>
      <c r="I93" s="11">
        <v>8</v>
      </c>
      <c r="J93" s="11">
        <v>0</v>
      </c>
      <c r="K93" s="11">
        <v>3</v>
      </c>
      <c r="L93" s="11">
        <v>0</v>
      </c>
      <c r="M93" s="11">
        <v>25</v>
      </c>
      <c r="N93" s="12"/>
      <c r="P93" s="7">
        <f>IF(M93=M92,P92,IF(AND(M93/$P$10&gt;=0.6,$A93/$A$142&lt;=0.4,$A93=1),"Победитель",IF(AND(M93/$P$10&gt;=0.5,$A93/$A$142&lt;=0.4),"Призер","")))</f>
      </c>
    </row>
    <row r="94" spans="1:16" s="7" customFormat="1" ht="15">
      <c r="A94" s="10">
        <v>84</v>
      </c>
      <c r="B94" s="11" t="s">
        <v>189</v>
      </c>
      <c r="C94" s="11" t="s">
        <v>22</v>
      </c>
      <c r="D94" s="11">
        <v>5</v>
      </c>
      <c r="E94" s="11" t="s">
        <v>183</v>
      </c>
      <c r="F94" s="11">
        <v>12</v>
      </c>
      <c r="G94" s="11">
        <v>0</v>
      </c>
      <c r="H94" s="11">
        <v>0</v>
      </c>
      <c r="I94" s="11">
        <v>6</v>
      </c>
      <c r="J94" s="11">
        <v>0</v>
      </c>
      <c r="K94" s="11">
        <v>3</v>
      </c>
      <c r="L94" s="11">
        <v>4</v>
      </c>
      <c r="M94" s="11">
        <v>25</v>
      </c>
      <c r="N94" s="12"/>
      <c r="O94" s="7">
        <f>AVERAGE(M88:M94)</f>
        <v>25.428571428571427</v>
      </c>
      <c r="P94" s="7">
        <f>IF(M94=M93,P93,IF(AND(M94/$P$10&gt;=0.6,$A94/$A$149&lt;=0.4,$A94=1),"Победитель",IF(AND(M94/$P$10&gt;=0.5,$A94/$A$149&lt;=0.4),"Призер","")))</f>
      </c>
    </row>
    <row r="95" spans="1:16" s="7" customFormat="1" ht="15">
      <c r="A95" s="10">
        <v>85</v>
      </c>
      <c r="B95" s="11" t="s">
        <v>64</v>
      </c>
      <c r="C95" s="11" t="s">
        <v>19</v>
      </c>
      <c r="D95" s="11">
        <v>5</v>
      </c>
      <c r="E95" s="11" t="s">
        <v>65</v>
      </c>
      <c r="F95" s="11">
        <v>14</v>
      </c>
      <c r="G95" s="11">
        <v>0</v>
      </c>
      <c r="H95" s="11">
        <v>0</v>
      </c>
      <c r="I95" s="11">
        <v>4</v>
      </c>
      <c r="J95" s="11">
        <v>0</v>
      </c>
      <c r="K95" s="11">
        <v>6</v>
      </c>
      <c r="L95" s="11">
        <v>0</v>
      </c>
      <c r="M95" s="11">
        <v>24</v>
      </c>
      <c r="N95" s="12"/>
      <c r="P95" s="7">
        <f>IF(M95=M94,P94,IF(AND(M95/$P$10&gt;=0.6,$A95/$A$49&lt;=0.4,$A95=1),"Победитель",IF(AND(M95/$P$10&gt;=0.5,$A95/$A$49&lt;=0.4),"Призер","")))</f>
      </c>
    </row>
    <row r="96" spans="1:16" s="7" customFormat="1" ht="15">
      <c r="A96" s="8">
        <v>86</v>
      </c>
      <c r="B96" s="11" t="s">
        <v>95</v>
      </c>
      <c r="C96" s="11" t="s">
        <v>19</v>
      </c>
      <c r="D96" s="11">
        <v>5</v>
      </c>
      <c r="E96" s="11" t="s">
        <v>89</v>
      </c>
      <c r="F96" s="11">
        <v>10</v>
      </c>
      <c r="G96" s="11">
        <v>0</v>
      </c>
      <c r="H96" s="11">
        <v>0</v>
      </c>
      <c r="I96" s="11">
        <v>6</v>
      </c>
      <c r="J96" s="11">
        <v>5</v>
      </c>
      <c r="K96" s="11">
        <v>3</v>
      </c>
      <c r="L96" s="11">
        <v>0</v>
      </c>
      <c r="M96" s="11">
        <v>24</v>
      </c>
      <c r="N96" s="12"/>
      <c r="P96" s="7">
        <f>IF(M96=M95,P95,IF(AND(M96/$P$10&gt;=0.6,$A96/$A$73&lt;=0.4,$A96=1),"Победитель",IF(AND(M96/$P$10&gt;=0.5,$A96/$A$73&lt;=0.4),"Призер","")))</f>
      </c>
    </row>
    <row r="97" spans="1:16" s="7" customFormat="1" ht="15">
      <c r="A97" s="8">
        <v>87</v>
      </c>
      <c r="B97" s="11" t="s">
        <v>115</v>
      </c>
      <c r="C97" s="11" t="s">
        <v>19</v>
      </c>
      <c r="D97" s="11">
        <v>5</v>
      </c>
      <c r="E97" s="11" t="s">
        <v>111</v>
      </c>
      <c r="F97" s="11">
        <v>14</v>
      </c>
      <c r="G97" s="11">
        <v>0</v>
      </c>
      <c r="H97" s="11">
        <v>0</v>
      </c>
      <c r="I97" s="11">
        <v>4</v>
      </c>
      <c r="J97" s="11">
        <v>0</v>
      </c>
      <c r="K97" s="11">
        <v>6</v>
      </c>
      <c r="L97" s="11">
        <v>0</v>
      </c>
      <c r="M97" s="11">
        <v>24</v>
      </c>
      <c r="N97" s="12"/>
      <c r="P97" s="7">
        <f>IF(M97=M96,P96,IF(AND(M97/$P$10&gt;=0.6,$A97/$A$92&lt;=0.4,$A97=1),"Победитель",IF(AND(M97/$P$10&gt;=0.5,$A97/$A$92&lt;=0.4),"Призер","")))</f>
      </c>
    </row>
    <row r="98" spans="1:16" s="7" customFormat="1" ht="15">
      <c r="A98" s="9">
        <v>88</v>
      </c>
      <c r="B98" s="11" t="s">
        <v>130</v>
      </c>
      <c r="C98" s="11" t="s">
        <v>19</v>
      </c>
      <c r="D98" s="11">
        <v>5</v>
      </c>
      <c r="E98" s="11" t="s">
        <v>131</v>
      </c>
      <c r="F98" s="11">
        <v>10</v>
      </c>
      <c r="G98" s="11">
        <v>0</v>
      </c>
      <c r="H98" s="11">
        <v>0</v>
      </c>
      <c r="I98" s="11">
        <v>5</v>
      </c>
      <c r="J98" s="11">
        <v>0</v>
      </c>
      <c r="K98" s="11">
        <v>9</v>
      </c>
      <c r="L98" s="11">
        <v>0</v>
      </c>
      <c r="M98" s="11">
        <v>24</v>
      </c>
      <c r="N98" s="12"/>
      <c r="P98" s="7">
        <f>IF(M98=M97,P97,IF(AND(M98/$P$10&gt;=0.6,$A98/$A$103&lt;=0.4,$A98=1),"Победитель",IF(AND(M98/$P$10&gt;=0.5,$A98/$A$103&lt;=0.4),"Призер","")))</f>
      </c>
    </row>
    <row r="99" spans="1:16" s="7" customFormat="1" ht="15">
      <c r="A99" s="10">
        <v>89</v>
      </c>
      <c r="B99" s="11" t="s">
        <v>132</v>
      </c>
      <c r="C99" s="11" t="s">
        <v>19</v>
      </c>
      <c r="D99" s="11">
        <v>5</v>
      </c>
      <c r="E99" s="11" t="s">
        <v>131</v>
      </c>
      <c r="F99" s="11">
        <v>12</v>
      </c>
      <c r="G99" s="11">
        <v>0</v>
      </c>
      <c r="H99" s="11">
        <v>0</v>
      </c>
      <c r="I99" s="11">
        <v>6</v>
      </c>
      <c r="J99" s="11">
        <v>0</v>
      </c>
      <c r="K99" s="11">
        <v>6</v>
      </c>
      <c r="L99" s="11">
        <v>0</v>
      </c>
      <c r="M99" s="11">
        <v>24</v>
      </c>
      <c r="N99" s="12"/>
      <c r="P99" s="7">
        <f>IF(M99=M98,P98,IF(AND(M99/$P$10&gt;=0.6,$A99/$A$103&lt;=0.4,$A99=1),"Победитель",IF(AND(M99/$P$10&gt;=0.5,$A99/$A$103&lt;=0.4),"Призер","")))</f>
      </c>
    </row>
    <row r="100" spans="1:16" s="7" customFormat="1" ht="15">
      <c r="A100" s="10">
        <v>90</v>
      </c>
      <c r="B100" s="11" t="s">
        <v>166</v>
      </c>
      <c r="C100" s="11" t="s">
        <v>19</v>
      </c>
      <c r="D100" s="11">
        <v>5</v>
      </c>
      <c r="E100" s="11" t="s">
        <v>163</v>
      </c>
      <c r="F100" s="11">
        <v>8</v>
      </c>
      <c r="G100" s="11">
        <v>0</v>
      </c>
      <c r="H100" s="11">
        <v>0</v>
      </c>
      <c r="I100" s="11">
        <v>6</v>
      </c>
      <c r="J100" s="11">
        <v>0</v>
      </c>
      <c r="K100" s="11">
        <v>6</v>
      </c>
      <c r="L100" s="11">
        <v>4</v>
      </c>
      <c r="M100" s="11">
        <v>24</v>
      </c>
      <c r="N100" s="12"/>
      <c r="P100" s="7">
        <f>IF(M100=M99,P99,IF(AND(M100/$P$10&gt;=0.6,$A100/$A$133&lt;=0.4,$A100=1),"Победитель",IF(AND(M100/$P$10&gt;=0.5,$A100/$A$133&lt;=0.4),"Призер","")))</f>
      </c>
    </row>
    <row r="101" spans="1:16" s="7" customFormat="1" ht="15">
      <c r="A101" s="8">
        <v>91</v>
      </c>
      <c r="B101" s="11" t="s">
        <v>78</v>
      </c>
      <c r="C101" s="11" t="s">
        <v>22</v>
      </c>
      <c r="D101" s="11">
        <v>5</v>
      </c>
      <c r="E101" s="11" t="s">
        <v>76</v>
      </c>
      <c r="F101" s="11">
        <v>16</v>
      </c>
      <c r="G101" s="11">
        <v>0</v>
      </c>
      <c r="H101" s="11">
        <v>0</v>
      </c>
      <c r="I101" s="11">
        <v>4</v>
      </c>
      <c r="J101" s="11">
        <v>0</v>
      </c>
      <c r="K101" s="11">
        <v>3</v>
      </c>
      <c r="L101" s="11">
        <v>0</v>
      </c>
      <c r="M101" s="11">
        <v>23</v>
      </c>
      <c r="N101" s="12"/>
      <c r="P101" s="7">
        <f>IF(M101=M100,P100,IF(AND(M101/$P$10&gt;=0.6,$A101/$A$60&lt;=0.4,$A101=1),"Победитель",IF(AND(M101/$P$10&gt;=0.5,$A101/$A$60&lt;=0.4),"Призер","")))</f>
      </c>
    </row>
    <row r="102" spans="1:16" s="7" customFormat="1" ht="15">
      <c r="A102" s="8">
        <v>92</v>
      </c>
      <c r="B102" s="11" t="s">
        <v>107</v>
      </c>
      <c r="C102" s="11" t="s">
        <v>19</v>
      </c>
      <c r="D102" s="11">
        <v>5</v>
      </c>
      <c r="E102" s="11" t="s">
        <v>102</v>
      </c>
      <c r="F102" s="11">
        <v>14</v>
      </c>
      <c r="G102" s="11">
        <v>0</v>
      </c>
      <c r="H102" s="11">
        <v>0</v>
      </c>
      <c r="I102" s="11">
        <v>6</v>
      </c>
      <c r="J102" s="11">
        <v>0</v>
      </c>
      <c r="K102" s="11">
        <v>3</v>
      </c>
      <c r="L102" s="11">
        <v>0</v>
      </c>
      <c r="M102" s="11">
        <v>23</v>
      </c>
      <c r="N102" s="12"/>
      <c r="P102" s="7">
        <f>IF(M102=M101,P101,IF(AND(M102/$P$10&gt;=0.6,$A102/$A$83&lt;=0.4,$A102=1),"Победитель",IF(AND(M102/$P$10&gt;=0.5,$A102/$A$83&lt;=0.4),"Призер","")))</f>
      </c>
    </row>
    <row r="103" spans="1:16" s="7" customFormat="1" ht="15">
      <c r="A103" s="9">
        <v>93</v>
      </c>
      <c r="B103" s="11" t="s">
        <v>108</v>
      </c>
      <c r="C103" s="11" t="s">
        <v>22</v>
      </c>
      <c r="D103" s="11">
        <v>5</v>
      </c>
      <c r="E103" s="11" t="s">
        <v>102</v>
      </c>
      <c r="F103" s="11">
        <v>10</v>
      </c>
      <c r="G103" s="11">
        <v>0</v>
      </c>
      <c r="H103" s="11">
        <v>0</v>
      </c>
      <c r="I103" s="11">
        <v>7</v>
      </c>
      <c r="J103" s="11">
        <v>0</v>
      </c>
      <c r="K103" s="11">
        <v>6</v>
      </c>
      <c r="L103" s="11">
        <v>0</v>
      </c>
      <c r="M103" s="11">
        <v>23</v>
      </c>
      <c r="N103" s="12"/>
      <c r="P103" s="7">
        <f>IF(M103=M102,P102,IF(AND(M103/$P$10&gt;=0.6,$A103/$A$83&lt;=0.4,$A103=1),"Победитель",IF(AND(M103/$P$10&gt;=0.5,$A103/$A$83&lt;=0.4),"Призер","")))</f>
      </c>
    </row>
    <row r="104" spans="1:16" s="7" customFormat="1" ht="15">
      <c r="A104" s="10">
        <v>94</v>
      </c>
      <c r="B104" s="11" t="s">
        <v>127</v>
      </c>
      <c r="C104" s="11" t="s">
        <v>22</v>
      </c>
      <c r="D104" s="11">
        <v>5</v>
      </c>
      <c r="E104" s="11" t="s">
        <v>125</v>
      </c>
      <c r="F104" s="11">
        <v>14</v>
      </c>
      <c r="G104" s="11">
        <v>5</v>
      </c>
      <c r="H104" s="11">
        <v>0</v>
      </c>
      <c r="I104" s="11">
        <v>0</v>
      </c>
      <c r="J104" s="11">
        <v>0</v>
      </c>
      <c r="K104" s="11">
        <v>3</v>
      </c>
      <c r="L104" s="11">
        <v>0</v>
      </c>
      <c r="M104" s="11">
        <v>22</v>
      </c>
      <c r="N104" s="12"/>
      <c r="P104" s="7">
        <f>IF(M104=M103,P103,IF(AND(M104/$P$10&gt;=0.6,$A104/$A$100&lt;=0.4,$A104=1),"Победитель",IF(AND(M104/$P$10&gt;=0.5,$A104/$A$100&lt;=0.4),"Призер","")))</f>
      </c>
    </row>
    <row r="105" spans="1:16" s="7" customFormat="1" ht="15">
      <c r="A105" s="10">
        <v>95</v>
      </c>
      <c r="B105" s="11" t="s">
        <v>133</v>
      </c>
      <c r="C105" s="11" t="s">
        <v>19</v>
      </c>
      <c r="D105" s="11">
        <v>5</v>
      </c>
      <c r="E105" s="11" t="s">
        <v>131</v>
      </c>
      <c r="F105" s="11">
        <v>12</v>
      </c>
      <c r="G105" s="11">
        <v>0</v>
      </c>
      <c r="H105" s="11">
        <v>0</v>
      </c>
      <c r="I105" s="11">
        <v>7</v>
      </c>
      <c r="J105" s="11">
        <v>0</v>
      </c>
      <c r="K105" s="11">
        <v>3</v>
      </c>
      <c r="L105" s="11">
        <v>0</v>
      </c>
      <c r="M105" s="11">
        <v>22</v>
      </c>
      <c r="N105" s="12"/>
      <c r="O105" s="7">
        <f>AVERAGE(M103:M105)</f>
        <v>22.333333333333332</v>
      </c>
      <c r="P105" s="7">
        <f>IF(M105=M104,P104,IF(AND(M105/$P$10&gt;=0.6,$A105/$A$103&lt;=0.4,$A105=1),"Победитель",IF(AND(M105/$P$10&gt;=0.5,$A105/$A$103&lt;=0.4),"Призер","")))</f>
      </c>
    </row>
    <row r="106" spans="1:16" s="7" customFormat="1" ht="15">
      <c r="A106" s="8">
        <v>96</v>
      </c>
      <c r="B106" s="11" t="s">
        <v>167</v>
      </c>
      <c r="C106" s="11" t="s">
        <v>22</v>
      </c>
      <c r="D106" s="11">
        <v>5</v>
      </c>
      <c r="E106" s="11" t="s">
        <v>163</v>
      </c>
      <c r="F106" s="11">
        <v>16</v>
      </c>
      <c r="G106" s="11">
        <v>3</v>
      </c>
      <c r="H106" s="11">
        <v>0</v>
      </c>
      <c r="I106" s="11">
        <v>3</v>
      </c>
      <c r="J106" s="11">
        <v>0</v>
      </c>
      <c r="K106" s="11">
        <v>0</v>
      </c>
      <c r="L106" s="11">
        <v>0</v>
      </c>
      <c r="M106" s="11">
        <v>22</v>
      </c>
      <c r="N106" s="12"/>
      <c r="P106" s="7">
        <f>IF(M106=M105,P105,IF(AND(M106/$P$10&gt;=0.6,$A106/$A$133&lt;=0.4,$A106=1),"Победитель",IF(AND(M106/$P$10&gt;=0.5,$A106/$A$133&lt;=0.4),"Призер","")))</f>
      </c>
    </row>
    <row r="107" spans="1:16" s="7" customFormat="1" ht="15">
      <c r="A107" s="8">
        <v>97</v>
      </c>
      <c r="B107" s="11" t="s">
        <v>74</v>
      </c>
      <c r="C107" s="11" t="s">
        <v>19</v>
      </c>
      <c r="D107" s="11">
        <v>5</v>
      </c>
      <c r="E107" s="11" t="s">
        <v>69</v>
      </c>
      <c r="F107" s="11">
        <v>14</v>
      </c>
      <c r="G107" s="11">
        <v>0</v>
      </c>
      <c r="H107" s="11">
        <v>0</v>
      </c>
      <c r="I107" s="11">
        <v>2</v>
      </c>
      <c r="J107" s="11">
        <v>5</v>
      </c>
      <c r="K107" s="11">
        <v>0</v>
      </c>
      <c r="L107" s="11">
        <v>0</v>
      </c>
      <c r="M107" s="11">
        <v>21</v>
      </c>
      <c r="N107" s="12"/>
      <c r="O107" s="7">
        <f>AVERAGE(M102:M107)</f>
        <v>22.166666666666668</v>
      </c>
      <c r="P107" s="7">
        <f>IF(M107=M106,P106,IF(AND(M107/$P$10&gt;=0.6,$A107/$A$55&lt;=0.4,$A107=1),"Победитель",IF(AND(M107/$P$10&gt;=0.5,$A107/$A$55&lt;=0.4),"Призер","")))</f>
      </c>
    </row>
    <row r="108" spans="1:16" s="7" customFormat="1" ht="15">
      <c r="A108" s="9">
        <v>98</v>
      </c>
      <c r="B108" s="11" t="s">
        <v>116</v>
      </c>
      <c r="C108" s="11" t="s">
        <v>22</v>
      </c>
      <c r="D108" s="11">
        <v>5</v>
      </c>
      <c r="E108" s="11" t="s">
        <v>111</v>
      </c>
      <c r="F108" s="11">
        <v>12</v>
      </c>
      <c r="G108" s="11">
        <v>0</v>
      </c>
      <c r="H108" s="11">
        <v>0</v>
      </c>
      <c r="I108" s="11">
        <v>3</v>
      </c>
      <c r="J108" s="11">
        <v>0</v>
      </c>
      <c r="K108" s="11">
        <v>6</v>
      </c>
      <c r="L108" s="11">
        <v>0</v>
      </c>
      <c r="M108" s="11">
        <v>21</v>
      </c>
      <c r="N108" s="12"/>
      <c r="P108" s="7">
        <f>IF(M108=M107,P107,IF(AND(M108/$P$10&gt;=0.6,$A108/$A$92&lt;=0.4,$A108=1),"Победитель",IF(AND(M108/$P$10&gt;=0.5,$A108/$A$92&lt;=0.4),"Призер","")))</f>
      </c>
    </row>
    <row r="109" spans="1:16" s="7" customFormat="1" ht="15">
      <c r="A109" s="10">
        <v>99</v>
      </c>
      <c r="B109" s="11" t="s">
        <v>128</v>
      </c>
      <c r="C109" s="11" t="s">
        <v>22</v>
      </c>
      <c r="D109" s="11">
        <v>5</v>
      </c>
      <c r="E109" s="11" t="s">
        <v>125</v>
      </c>
      <c r="F109" s="11">
        <v>10</v>
      </c>
      <c r="G109" s="11">
        <v>5</v>
      </c>
      <c r="H109" s="11">
        <v>0</v>
      </c>
      <c r="I109" s="11">
        <v>3</v>
      </c>
      <c r="J109" s="11">
        <v>0</v>
      </c>
      <c r="K109" s="11">
        <v>3</v>
      </c>
      <c r="L109" s="11">
        <v>0</v>
      </c>
      <c r="M109" s="11">
        <v>21</v>
      </c>
      <c r="N109" s="12"/>
      <c r="P109" s="7">
        <f>IF(M109=M108,P108,IF(AND(M109/$P$10&gt;=0.6,$A109/$A$100&lt;=0.4,$A109=1),"Победитель",IF(AND(M109/$P$10&gt;=0.5,$A109/$A$100&lt;=0.4),"Призер","")))</f>
      </c>
    </row>
    <row r="110" spans="1:16" s="7" customFormat="1" ht="15">
      <c r="A110" s="10">
        <v>100</v>
      </c>
      <c r="B110" s="11" t="s">
        <v>141</v>
      </c>
      <c r="C110" s="11" t="s">
        <v>22</v>
      </c>
      <c r="D110" s="11">
        <v>5</v>
      </c>
      <c r="E110" s="11" t="s">
        <v>139</v>
      </c>
      <c r="F110" s="11">
        <v>16</v>
      </c>
      <c r="G110" s="11">
        <v>5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21</v>
      </c>
      <c r="N110" s="12"/>
      <c r="P110" s="7">
        <f>IF(M110=M109,P109,IF(AND(M110/$P$10&gt;=0.6,$A110/$A$113&lt;=0.4,$A110=1),"Победитель",IF(AND(M110/$P$10&gt;=0.5,$A110/$A$113&lt;=0.4),"Призер","")))</f>
      </c>
    </row>
    <row r="111" spans="1:16" s="7" customFormat="1" ht="15">
      <c r="A111" s="8">
        <v>101</v>
      </c>
      <c r="B111" s="11" t="s">
        <v>151</v>
      </c>
      <c r="C111" s="11" t="s">
        <v>22</v>
      </c>
      <c r="D111" s="11">
        <v>5</v>
      </c>
      <c r="E111" s="11" t="s">
        <v>150</v>
      </c>
      <c r="F111" s="11">
        <v>14</v>
      </c>
      <c r="G111" s="11">
        <v>0</v>
      </c>
      <c r="H111" s="11">
        <v>0</v>
      </c>
      <c r="I111" s="11">
        <v>1</v>
      </c>
      <c r="J111" s="11">
        <v>0</v>
      </c>
      <c r="K111" s="11">
        <v>6</v>
      </c>
      <c r="L111" s="11">
        <v>0</v>
      </c>
      <c r="M111" s="11">
        <v>21</v>
      </c>
      <c r="N111" s="12"/>
      <c r="P111" s="7">
        <f>IF(M111=M110,P110,IF(AND(M111/$P$10&gt;=0.6,$A111/$A$118&lt;=0.4,$A111=1),"Победитель",IF(AND(M111/$P$10&gt;=0.5,$A111/$A$118&lt;=0.4),"Призер","")))</f>
      </c>
    </row>
    <row r="112" spans="1:16" s="7" customFormat="1" ht="15">
      <c r="A112" s="8">
        <v>102</v>
      </c>
      <c r="B112" s="11" t="s">
        <v>152</v>
      </c>
      <c r="C112" s="11" t="s">
        <v>19</v>
      </c>
      <c r="D112" s="11">
        <v>5</v>
      </c>
      <c r="E112" s="11" t="s">
        <v>150</v>
      </c>
      <c r="F112" s="11">
        <v>16</v>
      </c>
      <c r="G112" s="11">
        <v>0</v>
      </c>
      <c r="H112" s="11">
        <v>0</v>
      </c>
      <c r="I112" s="11">
        <v>2</v>
      </c>
      <c r="J112" s="11">
        <v>0</v>
      </c>
      <c r="K112" s="11">
        <v>3</v>
      </c>
      <c r="L112" s="11">
        <v>0</v>
      </c>
      <c r="M112" s="11">
        <v>21</v>
      </c>
      <c r="N112" s="12"/>
      <c r="O112" s="7">
        <f>AVERAGE(M110:M112)</f>
        <v>21</v>
      </c>
      <c r="P112" s="7">
        <f>IF(M112=M111,P111,IF(AND(M112/$P$10&gt;=0.6,$A112/$A$118&lt;=0.4,$A112=1),"Победитель",IF(AND(M112/$P$10&gt;=0.5,$A112/$A$118&lt;=0.4),"Призер","")))</f>
      </c>
    </row>
    <row r="113" spans="1:16" s="7" customFormat="1" ht="15">
      <c r="A113" s="9">
        <v>103</v>
      </c>
      <c r="B113" s="11" t="s">
        <v>60</v>
      </c>
      <c r="C113" s="11" t="s">
        <v>19</v>
      </c>
      <c r="D113" s="11">
        <v>5</v>
      </c>
      <c r="E113" s="11" t="s">
        <v>48</v>
      </c>
      <c r="F113" s="11">
        <v>14</v>
      </c>
      <c r="G113" s="11">
        <v>0</v>
      </c>
      <c r="H113" s="11">
        <v>0</v>
      </c>
      <c r="I113" s="11">
        <v>3</v>
      </c>
      <c r="J113" s="11">
        <v>0</v>
      </c>
      <c r="K113" s="11">
        <v>3</v>
      </c>
      <c r="L113" s="11">
        <v>0</v>
      </c>
      <c r="M113" s="11">
        <v>20</v>
      </c>
      <c r="N113" s="12"/>
      <c r="P113" s="7">
        <f>IF(M113=M112,P112,IF(AND(M113/$P$10&gt;=0.6,$A113/$A$46&lt;=0.4,$A113=1),"Победитель",IF(AND(M113/$P$10&gt;=0.5,$A113/$A$46&lt;=0.4),"Призер","")))</f>
      </c>
    </row>
    <row r="114" spans="1:16" s="7" customFormat="1" ht="15">
      <c r="A114" s="10">
        <v>104</v>
      </c>
      <c r="B114" s="11" t="s">
        <v>61</v>
      </c>
      <c r="C114" s="11" t="s">
        <v>22</v>
      </c>
      <c r="D114" s="11">
        <v>5</v>
      </c>
      <c r="E114" s="11" t="s">
        <v>48</v>
      </c>
      <c r="F114" s="11">
        <v>12</v>
      </c>
      <c r="G114" s="11">
        <v>5</v>
      </c>
      <c r="H114" s="11">
        <v>0</v>
      </c>
      <c r="I114" s="11">
        <v>0</v>
      </c>
      <c r="J114" s="11">
        <v>0</v>
      </c>
      <c r="K114" s="11">
        <v>3</v>
      </c>
      <c r="L114" s="11">
        <v>0</v>
      </c>
      <c r="M114" s="11">
        <v>20</v>
      </c>
      <c r="N114" s="12"/>
      <c r="P114" s="7">
        <f>IF(M114=M113,P113,IF(AND(M114/$P$10&gt;=0.6,$A114/$A$46&lt;=0.4,$A114=1),"Победитель",IF(AND(M114/$P$10&gt;=0.5,$A114/$A$46&lt;=0.4),"Призер","")))</f>
      </c>
    </row>
    <row r="115" spans="1:16" s="7" customFormat="1" ht="15">
      <c r="A115" s="10">
        <v>105</v>
      </c>
      <c r="B115" s="11" t="s">
        <v>129</v>
      </c>
      <c r="C115" s="11" t="s">
        <v>22</v>
      </c>
      <c r="D115" s="11">
        <v>5</v>
      </c>
      <c r="E115" s="11" t="s">
        <v>125</v>
      </c>
      <c r="F115" s="11">
        <v>12</v>
      </c>
      <c r="G115" s="11">
        <v>0</v>
      </c>
      <c r="H115" s="11">
        <v>0</v>
      </c>
      <c r="I115" s="11">
        <v>0</v>
      </c>
      <c r="J115" s="11">
        <v>0</v>
      </c>
      <c r="K115" s="11">
        <v>4</v>
      </c>
      <c r="L115" s="11">
        <v>4</v>
      </c>
      <c r="M115" s="11">
        <v>20</v>
      </c>
      <c r="N115" s="12"/>
      <c r="O115" s="7">
        <f>AVERAGE(M111:M115)</f>
        <v>20.4</v>
      </c>
      <c r="P115" s="7">
        <f>IF(M115=M114,P114,IF(AND(M115/$P$10&gt;=0.6,$A115/$A$100&lt;=0.4,$A115=1),"Победитель",IF(AND(M115/$P$10&gt;=0.5,$A115/$A$100&lt;=0.4),"Призер","")))</f>
      </c>
    </row>
    <row r="116" spans="1:16" s="7" customFormat="1" ht="15">
      <c r="A116" s="8">
        <v>106</v>
      </c>
      <c r="B116" s="11" t="s">
        <v>84</v>
      </c>
      <c r="C116" s="11" t="s">
        <v>19</v>
      </c>
      <c r="D116" s="11">
        <v>5</v>
      </c>
      <c r="E116" s="11" t="s">
        <v>82</v>
      </c>
      <c r="F116" s="11">
        <v>14</v>
      </c>
      <c r="G116" s="11">
        <v>5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19</v>
      </c>
      <c r="N116" s="12"/>
      <c r="O116" s="7">
        <f>AVERAGE(M114:M116)</f>
        <v>19.666666666666668</v>
      </c>
      <c r="P116" s="7">
        <f>IF(M116=M115,P115,IF(AND(M116/$P$10&gt;=0.6,$A116/$A$63&lt;=0.4,$A116=1),"Победитель",IF(AND(M116/$P$10&gt;=0.5,$A116/$A$63&lt;=0.4),"Призер","")))</f>
      </c>
    </row>
    <row r="117" spans="1:16" s="7" customFormat="1" ht="15">
      <c r="A117" s="8">
        <v>107</v>
      </c>
      <c r="B117" s="11" t="s">
        <v>96</v>
      </c>
      <c r="C117" s="11" t="s">
        <v>19</v>
      </c>
      <c r="D117" s="11">
        <v>5</v>
      </c>
      <c r="E117" s="11" t="s">
        <v>89</v>
      </c>
      <c r="F117" s="11">
        <v>14</v>
      </c>
      <c r="G117" s="11">
        <v>0</v>
      </c>
      <c r="H117" s="11">
        <v>0</v>
      </c>
      <c r="I117" s="11">
        <v>5</v>
      </c>
      <c r="J117" s="11">
        <v>0</v>
      </c>
      <c r="K117" s="11">
        <v>0</v>
      </c>
      <c r="L117" s="11">
        <v>0</v>
      </c>
      <c r="M117" s="11">
        <v>19</v>
      </c>
      <c r="N117" s="12"/>
      <c r="P117" s="7">
        <f>IF(M117=M116,P116,IF(AND(M117/$P$10&gt;=0.6,$A117/$A$73&lt;=0.4,$A117=1),"Победитель",IF(AND(M117/$P$10&gt;=0.5,$A117/$A$73&lt;=0.4),"Призер","")))</f>
      </c>
    </row>
    <row r="118" spans="1:16" s="7" customFormat="1" ht="15">
      <c r="A118" s="9">
        <v>108</v>
      </c>
      <c r="B118" s="11" t="s">
        <v>98</v>
      </c>
      <c r="C118" s="11" t="s">
        <v>19</v>
      </c>
      <c r="D118" s="11">
        <v>5</v>
      </c>
      <c r="E118" s="11" t="s">
        <v>99</v>
      </c>
      <c r="F118" s="11">
        <v>8</v>
      </c>
      <c r="G118" s="11">
        <v>2</v>
      </c>
      <c r="H118" s="11">
        <v>0</v>
      </c>
      <c r="I118" s="11">
        <v>0</v>
      </c>
      <c r="J118" s="11">
        <v>0</v>
      </c>
      <c r="K118" s="11">
        <v>9</v>
      </c>
      <c r="L118" s="11">
        <v>0</v>
      </c>
      <c r="M118" s="11">
        <v>19</v>
      </c>
      <c r="N118" s="12"/>
      <c r="P118" s="7">
        <f>IF(M118=M117,P117,IF(AND(M118/$P$10&gt;=0.6,$A118/$A$75&lt;=0.4,$A118=1),"Победитель",IF(AND(M118/$P$10&gt;=0.5,$A118/$A$75&lt;=0.4),"Призер","")))</f>
      </c>
    </row>
    <row r="119" spans="1:16" s="7" customFormat="1" ht="15">
      <c r="A119" s="10">
        <v>109</v>
      </c>
      <c r="B119" s="11" t="s">
        <v>117</v>
      </c>
      <c r="C119" s="11" t="s">
        <v>19</v>
      </c>
      <c r="D119" s="11">
        <v>5</v>
      </c>
      <c r="E119" s="11" t="s">
        <v>111</v>
      </c>
      <c r="F119" s="11">
        <v>8</v>
      </c>
      <c r="G119" s="11">
        <v>5</v>
      </c>
      <c r="H119" s="11">
        <v>0</v>
      </c>
      <c r="I119" s="11">
        <v>0</v>
      </c>
      <c r="J119" s="11">
        <v>0</v>
      </c>
      <c r="K119" s="11">
        <v>6</v>
      </c>
      <c r="L119" s="11">
        <v>0</v>
      </c>
      <c r="M119" s="11">
        <v>19</v>
      </c>
      <c r="N119" s="12"/>
      <c r="P119" s="7">
        <f>IF(M119=M118,P118,IF(AND(M119/$P$10&gt;=0.6,$A119/$A$92&lt;=0.4,$A119=1),"Победитель",IF(AND(M119/$P$10&gt;=0.5,$A119/$A$92&lt;=0.4),"Призер","")))</f>
      </c>
    </row>
    <row r="120" spans="1:16" s="7" customFormat="1" ht="15">
      <c r="A120" s="10">
        <v>110</v>
      </c>
      <c r="B120" s="11" t="s">
        <v>173</v>
      </c>
      <c r="C120" s="11" t="s">
        <v>19</v>
      </c>
      <c r="D120" s="11">
        <v>5</v>
      </c>
      <c r="E120" s="11" t="s">
        <v>172</v>
      </c>
      <c r="F120" s="11">
        <v>8</v>
      </c>
      <c r="G120" s="11">
        <v>5</v>
      </c>
      <c r="H120" s="11">
        <v>0</v>
      </c>
      <c r="I120" s="11">
        <v>3</v>
      </c>
      <c r="J120" s="11">
        <v>0</v>
      </c>
      <c r="K120" s="11">
        <v>3</v>
      </c>
      <c r="L120" s="11">
        <v>0</v>
      </c>
      <c r="M120" s="11">
        <v>19</v>
      </c>
      <c r="N120" s="12"/>
      <c r="P120" s="7">
        <f>IF(M120=M119,P119,IF(AND(M120/$P$10&gt;=0.6,$A120/$A$136&lt;=0.4,$A120=1),"Победитель",IF(AND(M120/$P$10&gt;=0.5,$A120/$A$136&lt;=0.4),"Призер","")))</f>
      </c>
    </row>
    <row r="121" spans="1:16" s="7" customFormat="1" ht="15">
      <c r="A121" s="8">
        <v>111</v>
      </c>
      <c r="B121" s="11" t="s">
        <v>66</v>
      </c>
      <c r="C121" s="11" t="s">
        <v>22</v>
      </c>
      <c r="D121" s="11">
        <v>5</v>
      </c>
      <c r="E121" s="11" t="s">
        <v>65</v>
      </c>
      <c r="F121" s="11">
        <v>4</v>
      </c>
      <c r="G121" s="11">
        <v>2</v>
      </c>
      <c r="H121" s="11">
        <v>2</v>
      </c>
      <c r="I121" s="11">
        <v>4</v>
      </c>
      <c r="J121" s="11">
        <v>0</v>
      </c>
      <c r="K121" s="11">
        <v>3</v>
      </c>
      <c r="L121" s="11">
        <v>2</v>
      </c>
      <c r="M121" s="11">
        <v>17</v>
      </c>
      <c r="N121" s="12"/>
      <c r="P121" s="7">
        <f>IF(M121=M120,P120,IF(AND(M121/$P$10&gt;=0.6,$A121/$A$49&lt;=0.4,$A121=1),"Победитель",IF(AND(M121/$P$10&gt;=0.5,$A121/$A$49&lt;=0.4),"Призер","")))</f>
      </c>
    </row>
    <row r="122" spans="1:16" s="7" customFormat="1" ht="15">
      <c r="A122" s="8">
        <v>112</v>
      </c>
      <c r="B122" s="11" t="s">
        <v>35</v>
      </c>
      <c r="C122" s="11" t="s">
        <v>19</v>
      </c>
      <c r="D122" s="11">
        <v>5</v>
      </c>
      <c r="E122" s="11" t="s">
        <v>27</v>
      </c>
      <c r="F122" s="11">
        <v>10</v>
      </c>
      <c r="G122" s="11">
        <v>0</v>
      </c>
      <c r="H122" s="11">
        <v>0</v>
      </c>
      <c r="I122" s="11">
        <v>6</v>
      </c>
      <c r="J122" s="11">
        <v>0</v>
      </c>
      <c r="K122" s="11">
        <v>0</v>
      </c>
      <c r="L122" s="11">
        <v>0</v>
      </c>
      <c r="M122" s="11">
        <v>16</v>
      </c>
      <c r="N122" s="12"/>
      <c r="P122" s="7">
        <f>IF(M122=M121,P121,IF(AND(M122/$P$10&gt;=0.6,$A122/$A$21&lt;=0.4,$A122=1),"Победитель",IF(AND(M122/$P$10&gt;=0.5,$A122/$A$21&lt;=0.4),"Призер","")))</f>
      </c>
    </row>
    <row r="123" spans="1:16" s="7" customFormat="1" ht="15">
      <c r="A123" s="9">
        <v>113</v>
      </c>
      <c r="B123" s="11" t="s">
        <v>178</v>
      </c>
      <c r="C123" s="11" t="s">
        <v>22</v>
      </c>
      <c r="D123" s="11">
        <v>5</v>
      </c>
      <c r="E123" s="11" t="s">
        <v>176</v>
      </c>
      <c r="F123" s="11">
        <v>10</v>
      </c>
      <c r="G123" s="11">
        <v>0</v>
      </c>
      <c r="H123" s="11">
        <v>0</v>
      </c>
      <c r="I123" s="11">
        <v>0</v>
      </c>
      <c r="J123" s="11">
        <v>0</v>
      </c>
      <c r="K123" s="11">
        <v>6</v>
      </c>
      <c r="L123" s="11">
        <v>0</v>
      </c>
      <c r="M123" s="11">
        <v>16</v>
      </c>
      <c r="N123" s="12"/>
      <c r="P123" s="7">
        <f>IF(M123=M122,P122,IF(AND(M123/$P$10&gt;=0.6,$A123/$A$142&lt;=0.4,$A123=1),"Победитель",IF(AND(M123/$P$10&gt;=0.5,$A123/$A$142&lt;=0.4),"Призер","")))</f>
      </c>
    </row>
    <row r="124" spans="1:16" s="7" customFormat="1" ht="15">
      <c r="A124" s="10">
        <v>114</v>
      </c>
      <c r="B124" s="11" t="s">
        <v>67</v>
      </c>
      <c r="C124" s="11" t="s">
        <v>22</v>
      </c>
      <c r="D124" s="11">
        <v>5</v>
      </c>
      <c r="E124" s="11" t="s">
        <v>65</v>
      </c>
      <c r="F124" s="11">
        <v>4</v>
      </c>
      <c r="G124" s="11">
        <v>0</v>
      </c>
      <c r="H124" s="11">
        <v>1</v>
      </c>
      <c r="I124" s="11">
        <v>2</v>
      </c>
      <c r="J124" s="11">
        <v>0</v>
      </c>
      <c r="K124" s="11">
        <v>6</v>
      </c>
      <c r="L124" s="11">
        <v>2</v>
      </c>
      <c r="M124" s="11">
        <v>15</v>
      </c>
      <c r="N124" s="12"/>
      <c r="O124" s="7">
        <f>AVERAGE(M122:M124)</f>
        <v>15.666666666666666</v>
      </c>
      <c r="P124" s="7">
        <f>IF(M124=M123,P123,IF(AND(M124/$P$10&gt;=0.6,$A124/$A$49&lt;=0.4,$A124=1),"Победитель",IF(AND(M124/$P$10&gt;=0.5,$A124/$A$49&lt;=0.4),"Призер","")))</f>
      </c>
    </row>
    <row r="125" spans="1:16" s="7" customFormat="1" ht="15">
      <c r="A125" s="10">
        <v>115</v>
      </c>
      <c r="B125" s="11" t="s">
        <v>79</v>
      </c>
      <c r="C125" s="11" t="s">
        <v>22</v>
      </c>
      <c r="D125" s="11">
        <v>5</v>
      </c>
      <c r="E125" s="11" t="s">
        <v>76</v>
      </c>
      <c r="F125" s="11">
        <v>12</v>
      </c>
      <c r="G125" s="11">
        <v>0</v>
      </c>
      <c r="H125" s="11">
        <v>0</v>
      </c>
      <c r="I125" s="11">
        <v>0</v>
      </c>
      <c r="J125" s="11">
        <v>0</v>
      </c>
      <c r="K125" s="11">
        <v>3</v>
      </c>
      <c r="L125" s="11">
        <v>0</v>
      </c>
      <c r="M125" s="11">
        <v>15</v>
      </c>
      <c r="N125" s="12"/>
      <c r="P125" s="7">
        <f>IF(M125=M124,P124,IF(AND(M125/$P$10&gt;=0.6,$A125/$A$60&lt;=0.4,$A125=1),"Победитель",IF(AND(M125/$P$10&gt;=0.5,$A125/$A$60&lt;=0.4),"Призер","")))</f>
      </c>
    </row>
    <row r="126" spans="1:16" s="7" customFormat="1" ht="15">
      <c r="A126" s="8">
        <v>116</v>
      </c>
      <c r="B126" s="11" t="s">
        <v>100</v>
      </c>
      <c r="C126" s="11" t="s">
        <v>22</v>
      </c>
      <c r="D126" s="11">
        <v>5</v>
      </c>
      <c r="E126" s="11" t="s">
        <v>99</v>
      </c>
      <c r="F126" s="11">
        <v>12</v>
      </c>
      <c r="G126" s="11">
        <v>0</v>
      </c>
      <c r="H126" s="11">
        <v>0</v>
      </c>
      <c r="I126" s="11">
        <v>0</v>
      </c>
      <c r="J126" s="11">
        <v>0</v>
      </c>
      <c r="K126" s="11">
        <v>3</v>
      </c>
      <c r="L126" s="11">
        <v>0</v>
      </c>
      <c r="M126" s="11">
        <v>15</v>
      </c>
      <c r="N126" s="12"/>
      <c r="O126" s="7">
        <f>AVERAGE(M125:M126)</f>
        <v>15</v>
      </c>
      <c r="P126" s="7">
        <f>IF(M126=M125,P125,IF(AND(M126/$P$10&gt;=0.6,$A126/$A$75&lt;=0.4,$A126=1),"Победитель",IF(AND(M126/$P$10&gt;=0.5,$A126/$A$75&lt;=0.4),"Призер","")))</f>
      </c>
    </row>
    <row r="127" spans="1:16" s="7" customFormat="1" ht="15">
      <c r="A127" s="8">
        <v>117</v>
      </c>
      <c r="B127" s="11" t="s">
        <v>109</v>
      </c>
      <c r="C127" s="11" t="s">
        <v>19</v>
      </c>
      <c r="D127" s="11">
        <v>5</v>
      </c>
      <c r="E127" s="11" t="s">
        <v>102</v>
      </c>
      <c r="F127" s="11">
        <v>6</v>
      </c>
      <c r="G127" s="11">
        <v>0</v>
      </c>
      <c r="H127" s="11">
        <v>0</v>
      </c>
      <c r="I127" s="11">
        <v>6</v>
      </c>
      <c r="J127" s="11">
        <v>0</v>
      </c>
      <c r="K127" s="11">
        <v>3</v>
      </c>
      <c r="L127" s="11">
        <v>0</v>
      </c>
      <c r="M127" s="11">
        <v>15</v>
      </c>
      <c r="N127" s="12"/>
      <c r="O127" s="7">
        <f>AVERAGE(M120:M127)</f>
        <v>16</v>
      </c>
      <c r="P127" s="7">
        <f>IF(M127=M126,P126,IF(AND(M127/$P$10&gt;=0.6,$A127/$A$83&lt;=0.4,$A127=1),"Победитель",IF(AND(M127/$P$10&gt;=0.5,$A127/$A$83&lt;=0.4),"Призер","")))</f>
      </c>
    </row>
    <row r="128" spans="1:16" s="7" customFormat="1" ht="15">
      <c r="A128" s="9">
        <v>118</v>
      </c>
      <c r="B128" s="11" t="s">
        <v>142</v>
      </c>
      <c r="C128" s="11" t="s">
        <v>19</v>
      </c>
      <c r="D128" s="11">
        <v>5</v>
      </c>
      <c r="E128" s="11" t="s">
        <v>139</v>
      </c>
      <c r="F128" s="11">
        <v>10</v>
      </c>
      <c r="G128" s="11">
        <v>5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15</v>
      </c>
      <c r="N128" s="12"/>
      <c r="P128" s="7">
        <f>IF(M128=M127,P127,IF(AND(M128/$P$10&gt;=0.6,$A128/$A$113&lt;=0.4,$A128=1),"Победитель",IF(AND(M128/$P$10&gt;=0.5,$A128/$A$113&lt;=0.4),"Призер","")))</f>
      </c>
    </row>
    <row r="129" spans="1:16" s="7" customFormat="1" ht="15">
      <c r="A129" s="10">
        <v>119</v>
      </c>
      <c r="B129" s="11" t="s">
        <v>179</v>
      </c>
      <c r="C129" s="11" t="s">
        <v>19</v>
      </c>
      <c r="D129" s="11">
        <v>5</v>
      </c>
      <c r="E129" s="11" t="s">
        <v>176</v>
      </c>
      <c r="F129" s="11">
        <v>12</v>
      </c>
      <c r="G129" s="11">
        <v>0</v>
      </c>
      <c r="H129" s="11">
        <v>0</v>
      </c>
      <c r="I129" s="11">
        <v>0</v>
      </c>
      <c r="J129" s="11">
        <v>0</v>
      </c>
      <c r="K129" s="11">
        <v>3</v>
      </c>
      <c r="L129" s="11">
        <v>0</v>
      </c>
      <c r="M129" s="11">
        <v>15</v>
      </c>
      <c r="N129" s="12"/>
      <c r="P129" s="7">
        <f>IF(M129=M128,P128,IF(AND(M129/$P$10&gt;=0.6,$A129/$A$142&lt;=0.4,$A129=1),"Победитель",IF(AND(M129/$P$10&gt;=0.5,$A129/$A$142&lt;=0.4),"Призер","")))</f>
      </c>
    </row>
    <row r="130" spans="1:16" s="7" customFormat="1" ht="15">
      <c r="A130" s="10">
        <v>120</v>
      </c>
      <c r="B130" s="11" t="s">
        <v>80</v>
      </c>
      <c r="C130" s="11" t="s">
        <v>19</v>
      </c>
      <c r="D130" s="11">
        <v>5</v>
      </c>
      <c r="E130" s="11" t="s">
        <v>76</v>
      </c>
      <c r="F130" s="11">
        <v>14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14</v>
      </c>
      <c r="N130" s="12"/>
      <c r="O130" s="7">
        <f>AVERAGE(M126:M130)</f>
        <v>14.8</v>
      </c>
      <c r="P130" s="7">
        <f>IF(M130=M129,P129,IF(AND(M130/$P$10&gt;=0.6,$A130/$A$60&lt;=0.4,$A130=1),"Победитель",IF(AND(M130/$P$10&gt;=0.5,$A130/$A$60&lt;=0.4),"Призер","")))</f>
      </c>
    </row>
    <row r="131" spans="1:16" s="7" customFormat="1" ht="15">
      <c r="A131" s="8">
        <v>121</v>
      </c>
      <c r="B131" s="11" t="s">
        <v>118</v>
      </c>
      <c r="C131" s="11" t="s">
        <v>22</v>
      </c>
      <c r="D131" s="11">
        <v>5</v>
      </c>
      <c r="E131" s="11" t="s">
        <v>111</v>
      </c>
      <c r="F131" s="11">
        <v>4</v>
      </c>
      <c r="G131" s="11">
        <v>0</v>
      </c>
      <c r="H131" s="11">
        <v>0</v>
      </c>
      <c r="I131" s="11">
        <v>4</v>
      </c>
      <c r="J131" s="11">
        <v>0</v>
      </c>
      <c r="K131" s="11">
        <v>6</v>
      </c>
      <c r="L131" s="11">
        <v>0</v>
      </c>
      <c r="M131" s="11">
        <v>14</v>
      </c>
      <c r="N131" s="12"/>
      <c r="P131" s="7">
        <f>IF(M131=M130,P130,IF(AND(M131/$P$10&gt;=0.6,$A131/$A$92&lt;=0.4,$A131=1),"Победитель",IF(AND(M131/$P$10&gt;=0.5,$A131/$A$92&lt;=0.4),"Призер","")))</f>
      </c>
    </row>
    <row r="132" spans="1:16" s="7" customFormat="1" ht="15">
      <c r="A132" s="8">
        <v>122</v>
      </c>
      <c r="B132" s="11" t="s">
        <v>137</v>
      </c>
      <c r="C132" s="11" t="s">
        <v>19</v>
      </c>
      <c r="D132" s="11">
        <v>5</v>
      </c>
      <c r="E132" s="11" t="s">
        <v>135</v>
      </c>
      <c r="F132" s="11">
        <v>8</v>
      </c>
      <c r="G132" s="11">
        <v>0</v>
      </c>
      <c r="H132" s="11">
        <v>0</v>
      </c>
      <c r="I132" s="11">
        <v>0</v>
      </c>
      <c r="J132" s="11">
        <v>0</v>
      </c>
      <c r="K132" s="11">
        <v>6</v>
      </c>
      <c r="L132" s="11">
        <v>0</v>
      </c>
      <c r="M132" s="11">
        <v>14</v>
      </c>
      <c r="N132" s="12"/>
      <c r="O132" s="7">
        <f>AVERAGE(M130:M132)</f>
        <v>14</v>
      </c>
      <c r="P132" s="7">
        <f>IF(M132=M131,P131,IF(AND(M132/$P$10&gt;=0.6,$A132/$A$106&lt;=0.4,$A132=1),"Победитель",IF(AND(M132/$P$10&gt;=0.5,$A132/$A$106&lt;=0.4),"Призер","")))</f>
      </c>
    </row>
    <row r="133" spans="1:16" s="7" customFormat="1" ht="15">
      <c r="A133" s="9">
        <v>123</v>
      </c>
      <c r="B133" s="11" t="s">
        <v>62</v>
      </c>
      <c r="C133" s="11" t="s">
        <v>22</v>
      </c>
      <c r="D133" s="11">
        <v>5</v>
      </c>
      <c r="E133" s="11" t="s">
        <v>48</v>
      </c>
      <c r="F133" s="11">
        <v>6</v>
      </c>
      <c r="G133" s="11">
        <v>0</v>
      </c>
      <c r="H133" s="11">
        <v>0</v>
      </c>
      <c r="I133" s="11">
        <v>1</v>
      </c>
      <c r="J133" s="11">
        <v>0</v>
      </c>
      <c r="K133" s="11">
        <v>6</v>
      </c>
      <c r="L133" s="11">
        <v>0</v>
      </c>
      <c r="M133" s="11">
        <v>13</v>
      </c>
      <c r="N133" s="12"/>
      <c r="P133" s="7">
        <f>IF(M133=M132,P132,IF(AND(M133/$P$10&gt;=0.6,$A133/$A$46&lt;=0.4,$A133=1),"Победитель",IF(AND(M133/$P$10&gt;=0.5,$A133/$A$46&lt;=0.4),"Призер","")))</f>
      </c>
    </row>
    <row r="134" spans="1:16" s="7" customFormat="1" ht="15">
      <c r="A134" s="10">
        <v>124</v>
      </c>
      <c r="B134" s="11" t="s">
        <v>97</v>
      </c>
      <c r="C134" s="11" t="s">
        <v>22</v>
      </c>
      <c r="D134" s="11">
        <v>5</v>
      </c>
      <c r="E134" s="11" t="s">
        <v>89</v>
      </c>
      <c r="F134" s="11">
        <v>10</v>
      </c>
      <c r="G134" s="11">
        <v>0</v>
      </c>
      <c r="H134" s="11">
        <v>0</v>
      </c>
      <c r="I134" s="11">
        <v>3</v>
      </c>
      <c r="J134" s="11">
        <v>0</v>
      </c>
      <c r="K134" s="11">
        <v>0</v>
      </c>
      <c r="L134" s="11">
        <v>0</v>
      </c>
      <c r="M134" s="11">
        <v>13</v>
      </c>
      <c r="N134" s="12"/>
      <c r="O134" s="7">
        <f>AVERAGE(M126:M134)</f>
        <v>14.222222222222221</v>
      </c>
      <c r="P134" s="7">
        <f>IF(M134=M133,P133,IF(AND(M134/$P$10&gt;=0.6,$A134/$A$73&lt;=0.4,$A134=1),"Победитель",IF(AND(M134/$P$10&gt;=0.5,$A134/$A$73&lt;=0.4),"Призер","")))</f>
      </c>
    </row>
    <row r="135" spans="1:16" s="7" customFormat="1" ht="15">
      <c r="A135" s="10">
        <v>125</v>
      </c>
      <c r="B135" s="11" t="s">
        <v>63</v>
      </c>
      <c r="C135" s="11" t="s">
        <v>22</v>
      </c>
      <c r="D135" s="11">
        <v>5</v>
      </c>
      <c r="E135" s="11" t="s">
        <v>48</v>
      </c>
      <c r="F135" s="11">
        <v>12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12</v>
      </c>
      <c r="N135" s="12"/>
      <c r="O135" s="7">
        <f>AVERAGE(M120:M135)</f>
        <v>14.875</v>
      </c>
      <c r="P135" s="7">
        <f>IF(M135=M134,P134,IF(AND(M135/$P$10&gt;=0.6,$A135/$A$46&lt;=0.4,$A135=1),"Победитель",IF(AND(M135/$P$10&gt;=0.5,$A135/$A$46&lt;=0.4),"Призер","")))</f>
      </c>
    </row>
    <row r="136" spans="1:16" s="7" customFormat="1" ht="15">
      <c r="A136" s="8">
        <v>126</v>
      </c>
      <c r="B136" s="11" t="s">
        <v>119</v>
      </c>
      <c r="C136" s="11" t="s">
        <v>22</v>
      </c>
      <c r="D136" s="11">
        <v>5</v>
      </c>
      <c r="E136" s="11" t="s">
        <v>111</v>
      </c>
      <c r="F136" s="11">
        <v>6</v>
      </c>
      <c r="G136" s="11">
        <v>0</v>
      </c>
      <c r="H136" s="11">
        <v>0</v>
      </c>
      <c r="I136" s="11">
        <v>0</v>
      </c>
      <c r="J136" s="11">
        <v>0</v>
      </c>
      <c r="K136" s="11">
        <v>6</v>
      </c>
      <c r="L136" s="11">
        <v>0</v>
      </c>
      <c r="M136" s="11">
        <v>12</v>
      </c>
      <c r="N136" s="12"/>
      <c r="O136" s="7">
        <f>AVERAGE(M128:M136)</f>
        <v>13.555555555555555</v>
      </c>
      <c r="P136" s="7">
        <f>IF(M136=M135,P135,IF(AND(M136/$P$10&gt;=0.6,$A136/$A$92&lt;=0.4,$A136=1),"Победитель",IF(AND(M136/$P$10&gt;=0.5,$A136/$A$92&lt;=0.4),"Призер","")))</f>
      </c>
    </row>
    <row r="137" spans="1:16" s="7" customFormat="1" ht="15">
      <c r="A137" s="8">
        <v>127</v>
      </c>
      <c r="B137" s="11" t="s">
        <v>143</v>
      </c>
      <c r="C137" s="11" t="s">
        <v>22</v>
      </c>
      <c r="D137" s="11">
        <v>5</v>
      </c>
      <c r="E137" s="11" t="s">
        <v>139</v>
      </c>
      <c r="F137" s="11">
        <v>12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12</v>
      </c>
      <c r="N137" s="12"/>
      <c r="P137" s="7">
        <f>IF(M137=M136,P136,IF(AND(M137/$P$10&gt;=0.6,$A137/$A$113&lt;=0.4,$A137=1),"Победитель",IF(AND(M137/$P$10&gt;=0.5,$A137/$A$113&lt;=0.4),"Призер","")))</f>
      </c>
    </row>
    <row r="138" spans="1:16" s="7" customFormat="1" ht="15">
      <c r="A138" s="9">
        <v>128</v>
      </c>
      <c r="B138" s="11" t="s">
        <v>174</v>
      </c>
      <c r="C138" s="11" t="s">
        <v>19</v>
      </c>
      <c r="D138" s="11">
        <v>5</v>
      </c>
      <c r="E138" s="11" t="s">
        <v>172</v>
      </c>
      <c r="F138" s="11">
        <v>10</v>
      </c>
      <c r="G138" s="11">
        <v>0</v>
      </c>
      <c r="H138" s="11">
        <v>0</v>
      </c>
      <c r="I138" s="11">
        <v>2</v>
      </c>
      <c r="J138" s="11">
        <v>0</v>
      </c>
      <c r="K138" s="11">
        <v>0</v>
      </c>
      <c r="L138" s="11">
        <v>0</v>
      </c>
      <c r="M138" s="11">
        <v>12</v>
      </c>
      <c r="N138" s="12"/>
      <c r="O138" s="7">
        <f>AVERAGE(M136:M138)</f>
        <v>12</v>
      </c>
      <c r="P138" s="7">
        <f>IF(M138=M137,P137,IF(AND(M138/$P$10&gt;=0.6,$A138/$A$136&lt;=0.4,$A138=1),"Победитель",IF(AND(M138/$P$10&gt;=0.5,$A138/$A$136&lt;=0.4),"Призер","")))</f>
      </c>
    </row>
    <row r="139" spans="1:16" s="7" customFormat="1" ht="15">
      <c r="A139" s="10">
        <v>129</v>
      </c>
      <c r="B139" s="11" t="s">
        <v>180</v>
      </c>
      <c r="C139" s="11" t="s">
        <v>22</v>
      </c>
      <c r="D139" s="11">
        <v>5</v>
      </c>
      <c r="E139" s="11" t="s">
        <v>176</v>
      </c>
      <c r="F139" s="11">
        <v>6</v>
      </c>
      <c r="G139" s="11">
        <v>0</v>
      </c>
      <c r="H139" s="11">
        <v>0</v>
      </c>
      <c r="I139" s="11">
        <v>0</v>
      </c>
      <c r="J139" s="11">
        <v>0</v>
      </c>
      <c r="K139" s="11">
        <v>6</v>
      </c>
      <c r="L139" s="11">
        <v>0</v>
      </c>
      <c r="M139" s="11">
        <v>12</v>
      </c>
      <c r="N139" s="12"/>
      <c r="P139" s="7">
        <f>IF(M139=M138,P138,IF(AND(M139/$P$10&gt;=0.6,$A139/$A$142&lt;=0.4,$A139=1),"Победитель",IF(AND(M139/$P$10&gt;=0.5,$A139/$A$142&lt;=0.4),"Призер","")))</f>
      </c>
    </row>
    <row r="140" spans="1:16" s="7" customFormat="1" ht="15">
      <c r="A140" s="10">
        <v>130</v>
      </c>
      <c r="B140" s="11" t="s">
        <v>181</v>
      </c>
      <c r="C140" s="11" t="s">
        <v>19</v>
      </c>
      <c r="D140" s="11">
        <v>5</v>
      </c>
      <c r="E140" s="11" t="s">
        <v>176</v>
      </c>
      <c r="F140" s="11">
        <v>8</v>
      </c>
      <c r="G140" s="11">
        <v>0</v>
      </c>
      <c r="H140" s="11">
        <v>0</v>
      </c>
      <c r="I140" s="11">
        <v>0</v>
      </c>
      <c r="J140" s="11">
        <v>0</v>
      </c>
      <c r="K140" s="11">
        <v>3</v>
      </c>
      <c r="L140" s="11">
        <v>0</v>
      </c>
      <c r="M140" s="11">
        <v>11</v>
      </c>
      <c r="N140" s="12"/>
      <c r="O140" s="7">
        <f>AVERAGE(M135:M140)</f>
        <v>11.833333333333334</v>
      </c>
      <c r="P140" s="7">
        <f>IF(M140=M139,P139,IF(AND(M140/$P$10&gt;=0.6,$A140/$A$142&lt;=0.4,$A140=1),"Победитель",IF(AND(M140/$P$10&gt;=0.5,$A140/$A$142&lt;=0.4),"Призер","")))</f>
      </c>
    </row>
    <row r="141" spans="1:16" s="7" customFormat="1" ht="15">
      <c r="A141" s="8">
        <v>131</v>
      </c>
      <c r="B141" s="11" t="s">
        <v>21</v>
      </c>
      <c r="C141" s="11" t="s">
        <v>22</v>
      </c>
      <c r="D141" s="11">
        <v>5</v>
      </c>
      <c r="E141" s="11" t="s">
        <v>20</v>
      </c>
      <c r="F141" s="11">
        <v>4</v>
      </c>
      <c r="G141" s="11">
        <v>5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9</v>
      </c>
      <c r="N141" s="12"/>
      <c r="P141" s="7">
        <f>IF(M141=M140,P140,IF(AND(M141/$P$10&gt;=0.6,$A141/$A$13&lt;=0.4,$A141=1),"Победитель",IF(AND(M141/$P$10&gt;=0.5,$A141/$A$13&lt;=0.4),"Призер","")))</f>
      </c>
    </row>
    <row r="142" spans="1:16" s="7" customFormat="1" ht="15">
      <c r="A142" s="8">
        <v>132</v>
      </c>
      <c r="B142" s="11" t="s">
        <v>23</v>
      </c>
      <c r="C142" s="11" t="s">
        <v>22</v>
      </c>
      <c r="D142" s="11">
        <v>5</v>
      </c>
      <c r="E142" s="11" t="s">
        <v>20</v>
      </c>
      <c r="F142" s="11">
        <v>8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8</v>
      </c>
      <c r="N142" s="12"/>
      <c r="P142" s="7">
        <f>IF(M142=M141,P141,IF(AND(M142/$P$10&gt;=0.6,$A142/$A$13&lt;=0.4,$A142=1),"Победитель",IF(AND(M142/$P$10&gt;=0.5,$A142/$A$13&lt;=0.4),"Призер","")))</f>
      </c>
    </row>
    <row r="143" spans="1:16" s="7" customFormat="1" ht="15">
      <c r="A143" s="9">
        <v>133</v>
      </c>
      <c r="B143" s="11" t="s">
        <v>36</v>
      </c>
      <c r="C143" s="11" t="s">
        <v>22</v>
      </c>
      <c r="D143" s="11">
        <v>5</v>
      </c>
      <c r="E143" s="11" t="s">
        <v>27</v>
      </c>
      <c r="F143" s="11">
        <v>5</v>
      </c>
      <c r="G143" s="11">
        <v>0</v>
      </c>
      <c r="H143" s="11">
        <v>0</v>
      </c>
      <c r="I143" s="11">
        <v>3</v>
      </c>
      <c r="J143" s="11">
        <v>0</v>
      </c>
      <c r="K143" s="11">
        <v>0</v>
      </c>
      <c r="L143" s="11">
        <v>0</v>
      </c>
      <c r="M143" s="11">
        <v>8</v>
      </c>
      <c r="N143" s="12"/>
      <c r="O143" s="7">
        <f>AVERAGE(M136:M143)</f>
        <v>10.5</v>
      </c>
      <c r="P143" s="7">
        <f>IF(M143=M142,P142,IF(AND(M143/$P$10&gt;=0.6,$A143/$A$21&lt;=0.4,$A143=1),"Победитель",IF(AND(M143/$P$10&gt;=0.5,$A143/$A$21&lt;=0.4),"Призер","")))</f>
      </c>
    </row>
    <row r="144" spans="1:16" s="7" customFormat="1" ht="15">
      <c r="A144" s="10">
        <v>134</v>
      </c>
      <c r="B144" s="11" t="s">
        <v>85</v>
      </c>
      <c r="C144" s="11" t="s">
        <v>19</v>
      </c>
      <c r="D144" s="11">
        <v>5</v>
      </c>
      <c r="E144" s="11" t="s">
        <v>86</v>
      </c>
      <c r="F144" s="11">
        <v>8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8</v>
      </c>
      <c r="N144" s="12"/>
      <c r="P144" s="7">
        <f>IF(M144=M143,P143,IF(AND(M144/$P$10&gt;=0.6,$A144/$A$65&lt;=0.4,$A144=1),"Победитель",IF(AND(M144/$P$10&gt;=0.5,$A144/$A$65&lt;=0.4),"Призер","")))</f>
      </c>
    </row>
    <row r="145" spans="1:16" s="7" customFormat="1" ht="15">
      <c r="A145" s="10">
        <v>135</v>
      </c>
      <c r="B145" s="11" t="s">
        <v>144</v>
      </c>
      <c r="C145" s="11" t="s">
        <v>19</v>
      </c>
      <c r="D145" s="11">
        <v>5</v>
      </c>
      <c r="E145" s="11" t="s">
        <v>139</v>
      </c>
      <c r="F145" s="11">
        <v>6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6</v>
      </c>
      <c r="N145" s="12"/>
      <c r="P145" s="7">
        <f>IF(M145=M144,P144,IF(AND(M145/$P$10&gt;=0.6,$A145/$A$113&lt;=0.4,$A145=1),"Победитель",IF(AND(M145/$P$10&gt;=0.5,$A145/$A$113&lt;=0.4),"Призер","")))</f>
      </c>
    </row>
    <row r="146" spans="1:16" s="7" customFormat="1" ht="15">
      <c r="A146" s="8">
        <v>136</v>
      </c>
      <c r="B146" s="11" t="s">
        <v>168</v>
      </c>
      <c r="C146" s="11" t="s">
        <v>19</v>
      </c>
      <c r="D146" s="11">
        <v>5</v>
      </c>
      <c r="E146" s="11" t="s">
        <v>163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3</v>
      </c>
      <c r="L146" s="11">
        <v>0</v>
      </c>
      <c r="M146" s="11">
        <v>3</v>
      </c>
      <c r="N146" s="12"/>
      <c r="P146" s="7">
        <f>IF(M146=M145,P145,IF(AND(M146/$P$10&gt;=0.6,$A146/$A$133&lt;=0.4,$A146=1),"Победитель",IF(AND(M146/$P$10&gt;=0.5,$A146/$A$133&lt;=0.4),"Призер","")))</f>
      </c>
    </row>
    <row r="147" spans="1:16" s="7" customFormat="1" ht="15">
      <c r="A147" s="8">
        <v>137</v>
      </c>
      <c r="B147" s="11" t="s">
        <v>24</v>
      </c>
      <c r="C147" s="11" t="s">
        <v>22</v>
      </c>
      <c r="D147" s="11">
        <v>5</v>
      </c>
      <c r="E147" s="11" t="s">
        <v>20</v>
      </c>
      <c r="F147" s="11">
        <v>2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2</v>
      </c>
      <c r="N147" s="12"/>
      <c r="O147" s="7">
        <f>AVERAGE(M144:M147)</f>
        <v>4.75</v>
      </c>
      <c r="P147" s="7">
        <f>IF(M147=M146,P146,IF(AND(M147/$P$10&gt;=0.6,$A147/$A$13&lt;=0.4,$A147=1),"Победитель",IF(AND(M147/$P$10&gt;=0.5,$A147/$A$13&lt;=0.4),"Призер","")))</f>
      </c>
    </row>
    <row r="148" spans="1:16" s="7" customFormat="1" ht="15">
      <c r="A148" s="9">
        <v>138</v>
      </c>
      <c r="B148" s="11" t="s">
        <v>87</v>
      </c>
      <c r="C148" s="11" t="s">
        <v>19</v>
      </c>
      <c r="D148" s="11">
        <v>5</v>
      </c>
      <c r="E148" s="11" t="s">
        <v>86</v>
      </c>
      <c r="F148" s="11">
        <v>1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1</v>
      </c>
      <c r="N148" s="12"/>
      <c r="O148" s="7">
        <f>AVERAGE(M147:M148)</f>
        <v>1.5</v>
      </c>
      <c r="P148" s="7">
        <f>IF(M148=M147,P147,IF(AND(M148/$P$10&gt;=0.6,$A148/$A$65&lt;=0.4,$A148=1),"Победитель",IF(AND(M148/$P$10&gt;=0.5,$A148/$A$65&lt;=0.4),"Призер","")))</f>
      </c>
    </row>
    <row r="149" spans="1:16" s="7" customFormat="1" ht="15">
      <c r="A149" s="10">
        <v>139</v>
      </c>
      <c r="B149" s="16" t="s">
        <v>145</v>
      </c>
      <c r="C149" s="16" t="s">
        <v>22</v>
      </c>
      <c r="D149" s="16">
        <v>5</v>
      </c>
      <c r="E149" s="16" t="s">
        <v>139</v>
      </c>
      <c r="F149" s="16">
        <v>1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1</v>
      </c>
      <c r="N149" s="17"/>
      <c r="O149" s="7">
        <f>AVERAGE(M143:M149)</f>
        <v>4.142857142857143</v>
      </c>
      <c r="P149" s="7">
        <f>IF(M149=M148,P148,IF(AND(M149/$P$10&gt;=0.6,$A149/$A$113&lt;=0.4,$A149=1),"Победитель",IF(AND(M149/$P$10&gt;=0.5,$A149/$A$113&lt;=0.4),"Призер","")))</f>
      </c>
    </row>
    <row r="150" spans="1:16" s="7" customFormat="1" ht="15">
      <c r="A150" s="17">
        <v>140</v>
      </c>
      <c r="B150" s="17" t="s">
        <v>169</v>
      </c>
      <c r="C150" s="17" t="s">
        <v>19</v>
      </c>
      <c r="D150" s="17">
        <v>5</v>
      </c>
      <c r="E150" s="17" t="s">
        <v>163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/>
      <c r="P150" s="7">
        <f>IF(M150=M149,P149,IF(AND(M150/$P$10&gt;=0.6,$A150/$A$133&lt;=0.4,$A150=1),"Победитель",IF(AND(M150/$P$10&gt;=0.5,$A150/$A$133&lt;=0.4),"Призер","")))</f>
      </c>
    </row>
    <row r="151" spans="1:16" ht="15">
      <c r="A151" s="17">
        <v>141</v>
      </c>
      <c r="B151" s="17" t="s">
        <v>170</v>
      </c>
      <c r="C151" s="17" t="s">
        <v>22</v>
      </c>
      <c r="D151" s="17">
        <v>5</v>
      </c>
      <c r="E151" s="17" t="s">
        <v>163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/>
      <c r="O151" s="7">
        <f>AVERAGE(M144:M151)</f>
        <v>2.625</v>
      </c>
      <c r="P151" s="7">
        <f>IF(M151=M150,P150,IF(AND(M151/$P$10&gt;=0.6,$A151/$A$133&lt;=0.4,$A151=1),"Победитель",IF(AND(M151/$P$10&gt;=0.5,$A151/$A$133&lt;=0.4),"Призер","")))</f>
      </c>
    </row>
    <row r="152" spans="1:1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</sheetData>
  <sheetProtection formatCells="0" formatColumns="0" formatRows="0" insertColumns="0" insertRows="0" insertHyperlinks="0" deleteColumns="0" deleteRows="0" sort="0" autoFilter="0" pivotTables="0"/>
  <autoFilter ref="A10:P10">
    <sortState ref="A11:P152">
      <sortCondition descending="1" sortBy="value" ref="M11:M152"/>
    </sortState>
  </autoFilter>
  <mergeCells count="9">
    <mergeCell ref="A7:N7"/>
    <mergeCell ref="A8:N8"/>
    <mergeCell ref="A9:N9"/>
    <mergeCell ref="A1:N1"/>
    <mergeCell ref="A2:N2"/>
    <mergeCell ref="A3:N3"/>
    <mergeCell ref="A4:N4"/>
    <mergeCell ref="A5:N5"/>
    <mergeCell ref="A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dcterms:created xsi:type="dcterms:W3CDTF">2017-10-18T09:59:59Z</dcterms:created>
  <dcterms:modified xsi:type="dcterms:W3CDTF">2017-10-19T11:02:32Z</dcterms:modified>
  <cp:category/>
  <cp:version/>
  <cp:contentType/>
  <cp:contentStatus/>
</cp:coreProperties>
</file>